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дровая обеспеченность\"/>
    </mc:Choice>
  </mc:AlternateContent>
  <bookViews>
    <workbookView xWindow="0" yWindow="0" windowWidth="28800" windowHeight="12045" activeTab="1"/>
  </bookViews>
  <sheets>
    <sheet name="4.1" sheetId="1" r:id="rId1"/>
    <sheet name="4.2" sheetId="2" r:id="rId2"/>
    <sheet name="4.3" sheetId="3" r:id="rId3"/>
    <sheet name="4.6" sheetId="6" r:id="rId4"/>
    <sheet name="4.7" sheetId="7" r:id="rId5"/>
  </sheets>
  <definedNames>
    <definedName name="_ftn1" localSheetId="0">'4.1'!$A$283</definedName>
    <definedName name="_ftn10" localSheetId="0">'4.1'!$A$298</definedName>
    <definedName name="_ftn11" localSheetId="0">'4.1'!$A$299</definedName>
    <definedName name="_ftn12" localSheetId="0">'4.1'!$A$303</definedName>
    <definedName name="_ftn2" localSheetId="0">'4.1'!$A$284</definedName>
    <definedName name="_ftn3" localSheetId="0">'4.1'!$A$285</definedName>
    <definedName name="_ftn4" localSheetId="0">'4.1'!$A$287</definedName>
    <definedName name="_ftn5" localSheetId="0">'4.1'!$A$289</definedName>
    <definedName name="_ftn6" localSheetId="0">'4.1'!$A$291</definedName>
    <definedName name="_ftn7" localSheetId="0">'4.1'!$A$293</definedName>
    <definedName name="_ftn8" localSheetId="0">'4.1'!$A$295</definedName>
    <definedName name="_ftn9" localSheetId="0">'4.1'!$A$297</definedName>
    <definedName name="_ftnref1" localSheetId="0">'4.1'!$A$14</definedName>
    <definedName name="_ftnref10" localSheetId="0">'4.1'!$C$191</definedName>
    <definedName name="_ftnref11" localSheetId="0">'4.1'!$C$202</definedName>
    <definedName name="_ftnref12" localSheetId="0">'4.1'!$C$232</definedName>
    <definedName name="_ftnref2" localSheetId="0">'4.1'!$A$61</definedName>
    <definedName name="_ftnref3" localSheetId="0">'4.1'!$C$64</definedName>
    <definedName name="_ftnref4" localSheetId="0">'4.1'!$C$110</definedName>
    <definedName name="_ftnref5" localSheetId="0">'4.1'!$L$110</definedName>
    <definedName name="_ftnref6" localSheetId="0">'4.1'!$M$110</definedName>
    <definedName name="_ftnref7" localSheetId="0">'4.1'!$C$164</definedName>
    <definedName name="_ftnref8" localSheetId="0">'4.1'!$A$172</definedName>
    <definedName name="_ftnref9" localSheetId="0">'4.1'!$B$191</definedName>
  </definedNames>
  <calcPr calcId="162913"/>
</workbook>
</file>

<file path=xl/calcChain.xml><?xml version="1.0" encoding="utf-8"?>
<calcChain xmlns="http://schemas.openxmlformats.org/spreadsheetml/2006/main">
  <c r="L50" i="7" l="1"/>
  <c r="M50" i="7"/>
  <c r="N50" i="7"/>
  <c r="W45" i="3" l="1"/>
  <c r="L12" i="1"/>
  <c r="M11" i="1"/>
  <c r="K52" i="1"/>
  <c r="K51" i="1"/>
  <c r="M51" i="1" s="1"/>
  <c r="K50" i="1"/>
  <c r="M50" i="1" s="1"/>
  <c r="K49" i="1"/>
  <c r="M49" i="1" s="1"/>
  <c r="K48" i="1"/>
  <c r="K47" i="1"/>
  <c r="M47" i="1" s="1"/>
  <c r="K46" i="1"/>
  <c r="M46" i="1" s="1"/>
  <c r="K45" i="1"/>
  <c r="M45" i="1" s="1"/>
  <c r="K44" i="1"/>
  <c r="K43" i="1"/>
  <c r="M43" i="1" s="1"/>
  <c r="K42" i="1"/>
  <c r="M42" i="1" s="1"/>
  <c r="K41" i="1"/>
  <c r="M41" i="1" s="1"/>
  <c r="K40" i="1"/>
  <c r="K39" i="1"/>
  <c r="M39" i="1" s="1"/>
  <c r="K38" i="1"/>
  <c r="M38" i="1" s="1"/>
  <c r="K37" i="1"/>
  <c r="M37" i="1" s="1"/>
  <c r="K36" i="1"/>
  <c r="K35" i="1"/>
  <c r="M35" i="1" s="1"/>
  <c r="K34" i="1"/>
  <c r="M34" i="1" s="1"/>
  <c r="K33" i="1"/>
  <c r="M33" i="1" s="1"/>
  <c r="K32" i="1"/>
  <c r="K31" i="1"/>
  <c r="M31" i="1" s="1"/>
  <c r="K30" i="1"/>
  <c r="M30" i="1" s="1"/>
  <c r="K29" i="1"/>
  <c r="M29" i="1" s="1"/>
  <c r="K28" i="1"/>
  <c r="K27" i="1"/>
  <c r="M27" i="1" s="1"/>
  <c r="K26" i="1"/>
  <c r="M26" i="1" s="1"/>
  <c r="K25" i="1"/>
  <c r="M25" i="1" s="1"/>
  <c r="K24" i="1"/>
  <c r="K23" i="1"/>
  <c r="M23" i="1" s="1"/>
  <c r="K22" i="1"/>
  <c r="M22" i="1" s="1"/>
  <c r="K21" i="1"/>
  <c r="M21" i="1" s="1"/>
  <c r="K20" i="1"/>
  <c r="K19" i="1"/>
  <c r="M19" i="1" s="1"/>
  <c r="K18" i="1"/>
  <c r="M18" i="1" s="1"/>
  <c r="K17" i="1"/>
  <c r="M17" i="1" s="1"/>
  <c r="K16" i="1"/>
  <c r="K15" i="1"/>
  <c r="M15" i="1" s="1"/>
  <c r="K14" i="1"/>
  <c r="M14" i="1" s="1"/>
  <c r="K13" i="1"/>
  <c r="M13" i="1" s="1"/>
  <c r="K12" i="1"/>
  <c r="M12" i="1" s="1"/>
  <c r="K11" i="1"/>
  <c r="L11" i="1" s="1"/>
  <c r="U15" i="3"/>
  <c r="W15" i="3" s="1"/>
  <c r="U16" i="3"/>
  <c r="V16" i="3" s="1"/>
  <c r="U17" i="3"/>
  <c r="W17" i="3" s="1"/>
  <c r="U18" i="3"/>
  <c r="V18" i="3" s="1"/>
  <c r="U19" i="3"/>
  <c r="W19" i="3" s="1"/>
  <c r="U20" i="3"/>
  <c r="V20" i="3" s="1"/>
  <c r="U21" i="3"/>
  <c r="W21" i="3" s="1"/>
  <c r="U22" i="3"/>
  <c r="V22" i="3" s="1"/>
  <c r="U23" i="3"/>
  <c r="W23" i="3" s="1"/>
  <c r="U24" i="3"/>
  <c r="V24" i="3" s="1"/>
  <c r="U25" i="3"/>
  <c r="W25" i="3" s="1"/>
  <c r="U26" i="3"/>
  <c r="V26" i="3" s="1"/>
  <c r="U27" i="3"/>
  <c r="W27" i="3" s="1"/>
  <c r="U28" i="3"/>
  <c r="V28" i="3" s="1"/>
  <c r="U29" i="3"/>
  <c r="W29" i="3" s="1"/>
  <c r="U30" i="3"/>
  <c r="V30" i="3" s="1"/>
  <c r="U31" i="3"/>
  <c r="W31" i="3" s="1"/>
  <c r="U32" i="3"/>
  <c r="V32" i="3" s="1"/>
  <c r="U33" i="3"/>
  <c r="W33" i="3" s="1"/>
  <c r="U34" i="3"/>
  <c r="V34" i="3" s="1"/>
  <c r="U35" i="3"/>
  <c r="W35" i="3" s="1"/>
  <c r="U36" i="3"/>
  <c r="V36" i="3" s="1"/>
  <c r="U37" i="3"/>
  <c r="W37" i="3" s="1"/>
  <c r="U38" i="3"/>
  <c r="V38" i="3" s="1"/>
  <c r="U39" i="3"/>
  <c r="W39" i="3" s="1"/>
  <c r="U40" i="3"/>
  <c r="V40" i="3" s="1"/>
  <c r="U41" i="3"/>
  <c r="W41" i="3" s="1"/>
  <c r="U42" i="3"/>
  <c r="V42" i="3" s="1"/>
  <c r="U43" i="3"/>
  <c r="W43" i="3" s="1"/>
  <c r="U44" i="3"/>
  <c r="V44" i="3" s="1"/>
  <c r="U45" i="3"/>
  <c r="U46" i="3"/>
  <c r="V46" i="3" s="1"/>
  <c r="U47" i="3"/>
  <c r="W47" i="3" s="1"/>
  <c r="U48" i="3"/>
  <c r="V48" i="3" s="1"/>
  <c r="U49" i="3"/>
  <c r="W49" i="3" s="1"/>
  <c r="U50" i="3"/>
  <c r="V50" i="3" s="1"/>
  <c r="U51" i="3"/>
  <c r="W51" i="3" s="1"/>
  <c r="U52" i="3"/>
  <c r="V52" i="3" s="1"/>
  <c r="U53" i="3"/>
  <c r="W53" i="3" s="1"/>
  <c r="U54" i="3"/>
  <c r="V54" i="3" s="1"/>
  <c r="U13" i="3"/>
  <c r="W13" i="3" s="1"/>
  <c r="M16" i="1"/>
  <c r="M20" i="1"/>
  <c r="M24" i="1"/>
  <c r="M28" i="1"/>
  <c r="M32" i="1"/>
  <c r="M36" i="1"/>
  <c r="M40" i="1"/>
  <c r="M44" i="1"/>
  <c r="M48" i="1"/>
  <c r="M52" i="1"/>
  <c r="V13" i="3" l="1"/>
  <c r="V53" i="3"/>
  <c r="V51" i="3"/>
  <c r="V49" i="3"/>
  <c r="V47" i="3"/>
  <c r="V45" i="3"/>
  <c r="V43" i="3"/>
  <c r="V41" i="3"/>
  <c r="V39" i="3"/>
  <c r="V37" i="3"/>
  <c r="V35" i="3"/>
  <c r="V33" i="3"/>
  <c r="V31" i="3"/>
  <c r="V29" i="3"/>
  <c r="V27" i="3"/>
  <c r="V25" i="3"/>
  <c r="V23" i="3"/>
  <c r="V21" i="3"/>
  <c r="V19" i="3"/>
  <c r="V17" i="3"/>
  <c r="V15" i="3"/>
  <c r="W54" i="3"/>
  <c r="W52" i="3"/>
  <c r="W50" i="3"/>
  <c r="W48" i="3"/>
  <c r="W46" i="3"/>
  <c r="W44" i="3"/>
  <c r="W42" i="3"/>
  <c r="W40" i="3"/>
  <c r="W38" i="3"/>
  <c r="W36" i="3"/>
  <c r="W34" i="3"/>
  <c r="W32" i="3"/>
  <c r="W30" i="3"/>
  <c r="W28" i="3"/>
  <c r="W26" i="3"/>
  <c r="W24" i="3"/>
  <c r="W22" i="3"/>
  <c r="W20" i="3"/>
  <c r="W18" i="3"/>
  <c r="W16" i="3"/>
  <c r="L52" i="1"/>
  <c r="L50" i="1"/>
  <c r="L48" i="1"/>
  <c r="L46" i="1"/>
  <c r="L44" i="1"/>
  <c r="L42" i="1"/>
  <c r="L40" i="1"/>
  <c r="L38" i="1"/>
  <c r="L36" i="1"/>
  <c r="L34" i="1"/>
  <c r="L32" i="1"/>
  <c r="L30" i="1"/>
  <c r="L28" i="1"/>
  <c r="L26" i="1"/>
  <c r="L24" i="1"/>
  <c r="L22" i="1"/>
  <c r="L20" i="1"/>
  <c r="L18" i="1"/>
  <c r="L16" i="1"/>
  <c r="L14" i="1"/>
  <c r="L51" i="1"/>
  <c r="L49" i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L17" i="1"/>
  <c r="L15" i="1"/>
  <c r="L13" i="1"/>
  <c r="V14" i="3"/>
  <c r="W14" i="3"/>
  <c r="E14" i="3"/>
  <c r="U14" i="3"/>
</calcChain>
</file>

<file path=xl/sharedStrings.xml><?xml version="1.0" encoding="utf-8"?>
<sst xmlns="http://schemas.openxmlformats.org/spreadsheetml/2006/main" count="345" uniqueCount="160">
  <si>
    <t xml:space="preserve">Приложение </t>
  </si>
  <si>
    <t>к распоряжению Министерства</t>
  </si>
  <si>
    <t>просвещения Российской Федерации</t>
  </si>
  <si>
    <t>от «____» _________2020 г. № ____</t>
  </si>
  <si>
    <t>Педагогические работники</t>
  </si>
  <si>
    <t>№ строки</t>
  </si>
  <si>
    <t>Реализация программ дошкольного образования, человек</t>
  </si>
  <si>
    <t>Реализация программ начального общего, основного общего и среднего общего образования, человек</t>
  </si>
  <si>
    <t>В т.ч. по гендерному признаку</t>
  </si>
  <si>
    <t>В т.ч. по возрасту</t>
  </si>
  <si>
    <t>Число вакантных должно-стей, ед.</t>
  </si>
  <si>
    <t>жен.</t>
  </si>
  <si>
    <t>муж.</t>
  </si>
  <si>
    <t>До 35 лет</t>
  </si>
  <si>
    <t>36-60 лет</t>
  </si>
  <si>
    <t>61 год и старше</t>
  </si>
  <si>
    <t>Воспитатель</t>
  </si>
  <si>
    <t>Старший воспитатель</t>
  </si>
  <si>
    <t>Методист</t>
  </si>
  <si>
    <t>Старший методист</t>
  </si>
  <si>
    <t>Музыкальный руководитель</t>
  </si>
  <si>
    <t>Инструктор по физической культуре</t>
  </si>
  <si>
    <t>Учитель начальных классов (реализация программ начального общего образования)</t>
  </si>
  <si>
    <t>Учитель русского языка и литературы</t>
  </si>
  <si>
    <t>Учитель языка народов России и литературы</t>
  </si>
  <si>
    <t>Учитель математики</t>
  </si>
  <si>
    <t>Учитель информатики и ИКТ</t>
  </si>
  <si>
    <t>Учитель физики</t>
  </si>
  <si>
    <t>Учитель химии</t>
  </si>
  <si>
    <t>Учитель иностранного языка, из них:</t>
  </si>
  <si>
    <t>английский</t>
  </si>
  <si>
    <t>немецкий</t>
  </si>
  <si>
    <t>французский</t>
  </si>
  <si>
    <t>испанский</t>
  </si>
  <si>
    <t>итальянский</t>
  </si>
  <si>
    <t>китайский</t>
  </si>
  <si>
    <t>Учитель изобразительного искусства, черчения</t>
  </si>
  <si>
    <t>Учитель музыки и пения</t>
  </si>
  <si>
    <t>Учитель физической культуры</t>
  </si>
  <si>
    <t>Учитель биологии</t>
  </si>
  <si>
    <t>Учитель географии</t>
  </si>
  <si>
    <t>Учитель истории, обществознания, экономики, права</t>
  </si>
  <si>
    <t>Учитель трудового обучения (технологии)</t>
  </si>
  <si>
    <t>Учитель ОБЖ</t>
  </si>
  <si>
    <t>Учитель МХК</t>
  </si>
  <si>
    <t>Учитель (прочие предметы)</t>
  </si>
  <si>
    <t>Педагог дополнительного образования</t>
  </si>
  <si>
    <t>Мастер производственного обучения</t>
  </si>
  <si>
    <t>Педагог-психолог</t>
  </si>
  <si>
    <t>Учитель-дефектолог</t>
  </si>
  <si>
    <t>Учитель-логопед</t>
  </si>
  <si>
    <t xml:space="preserve">Социальный педагог </t>
  </si>
  <si>
    <t>Тьютор/ассистент учителя</t>
  </si>
  <si>
    <t>Педагог-организатор</t>
  </si>
  <si>
    <t>Педагог-библиотекарь</t>
  </si>
  <si>
    <t>Старший вожатый</t>
  </si>
  <si>
    <t>Руководитель (директор)</t>
  </si>
  <si>
    <t>Заместители руководителя и руководители структурных подразделений (филиалов)</t>
  </si>
  <si>
    <t>Учитель начальных классов (осуществляющий деятельность по реализации программ начального общего образования)</t>
  </si>
  <si>
    <t>Имеют квалификационную категорию</t>
  </si>
  <si>
    <t>Стаж работы</t>
  </si>
  <si>
    <t>педагогического профиля</t>
  </si>
  <si>
    <t>непедагогического профиля</t>
  </si>
  <si>
    <t>СПО</t>
  </si>
  <si>
    <t>бакалавриат</t>
  </si>
  <si>
    <t>специалитет</t>
  </si>
  <si>
    <t>магистратура</t>
  </si>
  <si>
    <t>Специалитет</t>
  </si>
  <si>
    <t>первую</t>
  </si>
  <si>
    <t>высшую</t>
  </si>
  <si>
    <t>до 5 лет</t>
  </si>
  <si>
    <t>от 5 до 10 лет</t>
  </si>
  <si>
    <t>свыше 40 лет</t>
  </si>
  <si>
    <t xml:space="preserve">Учитель начальных классов </t>
  </si>
  <si>
    <t>от 18 до 24 включи-тельно</t>
  </si>
  <si>
    <t xml:space="preserve">Свыше 36 </t>
  </si>
  <si>
    <r>
      <t>Средняя нагрузка</t>
    </r>
    <r>
      <rPr>
        <sz val="11"/>
        <color rgb="FF222222"/>
        <rFont val="Times New Roman"/>
        <family val="1"/>
        <charset val="204"/>
      </rPr>
      <t xml:space="preserve">, часов </t>
    </r>
  </si>
  <si>
    <t>город</t>
  </si>
  <si>
    <t>село</t>
  </si>
  <si>
    <t>Учитель истории, обществознания, экономики</t>
  </si>
  <si>
    <t xml:space="preserve">4.7. Сведения о создании условий для адаптации работников, имеющих педагогический стаж до 3 лет </t>
  </si>
  <si>
    <t>Включены в программы сопровождения молодых специалистов</t>
  </si>
  <si>
    <t>Ушли из профессии за последний учебный год</t>
  </si>
  <si>
    <t xml:space="preserve">Раздел IV. Региональный план мероприятий («дорожная карта»)
по кадровому обеспечению региональной системы общего образования
</t>
  </si>
  <si>
    <t xml:space="preserve">4.1. Сведения о фактическом количестве педагогических работников 
в образовательных организациях региональной системы общего образования (кол-во человек) 
</t>
  </si>
  <si>
    <t>14.1.</t>
  </si>
  <si>
    <t>14.2.</t>
  </si>
  <si>
    <t>14.3.</t>
  </si>
  <si>
    <t>14.4.</t>
  </si>
  <si>
    <t>14.5.</t>
  </si>
  <si>
    <t>14.6.</t>
  </si>
  <si>
    <t>В случае совмещения должностей или преподавания двух и более учебных предметов указание педагогического работника в строке таблицы делается один раз по основной должности или наибольшему количеству часов основной учебной нагрузки</t>
  </si>
  <si>
    <t>Имеют среднее профессиональное /высшее образование, человек</t>
  </si>
  <si>
    <t>Повысили уровень профессионального образования за последние 5 лет</t>
  </si>
  <si>
    <t>от 10 до 20 лет</t>
  </si>
  <si>
    <t>от 20 до 30 лет</t>
  </si>
  <si>
    <t xml:space="preserve"> от 30 до 40 лет</t>
  </si>
  <si>
    <t>Прошли профессиональную переподготовку</t>
  </si>
  <si>
    <t>4.3. Сведения об уровне квалификации педагогических работников в образовательных организациях региональной системы общего образования</t>
  </si>
  <si>
    <t>Педагогический работник указывается только один раз по высшему уровню имеющегося у него образования. При заполнении учитывать, что диплом педагогического работника, полученный до перехода на двухуровневое высшее образование, приравнивается к уровню «специалитет».</t>
  </si>
  <si>
    <t>При заполнении учитывать, что речь идет о повышении уровня образования (от СПО к высшему образованию (бакалавр, специалист), от бакалавра, дипломированного специалиста  к магистру).</t>
  </si>
  <si>
    <t>Для педагогических работников учитываются только программы профессиональной переподготовки педагогической или психолого-педагогической направленности. Для руководителя, заместителя руководителя, руководителя структурного подразделения учитываются только программы профессиональной переподготовки по направлениям «Менеджмент», «Экономика», «Юриспруденция», «Государственное и муниципальное управление», «Управление персоналом», государственные программы «Подготовка управленческих кадров в сфере здравоохранения, образования и культуры», «Управление проектами».</t>
  </si>
  <si>
    <t>Количество педагогических работников с недельной учебной нагрузкой, человек</t>
  </si>
  <si>
    <t>8.1.</t>
  </si>
  <si>
    <t>8.2.</t>
  </si>
  <si>
    <t>8.3.</t>
  </si>
  <si>
    <t>8.4.</t>
  </si>
  <si>
    <t>8.5.</t>
  </si>
  <si>
    <t>8.6.</t>
  </si>
  <si>
    <t>до 9 включительно</t>
  </si>
  <si>
    <t>от 30 до 36 включительно</t>
  </si>
  <si>
    <t xml:space="preserve">В случае преподавания двух и более учебных предметов указание педагогического работника в строке таблицы делается один раз по наибольшему количеству часов основной учебной нагрузки. </t>
  </si>
  <si>
    <r>
      <t>4.6.</t>
    </r>
    <r>
      <rPr>
        <b/>
        <sz val="12"/>
        <color rgb="FF000000"/>
        <rFont val="Times New Roman"/>
        <family val="1"/>
        <charset val="204"/>
      </rPr>
      <t xml:space="preserve"> Сведения об учебной нагрузке педагогических работников в образовательных организациях региональной системы общего образования</t>
    </r>
  </si>
  <si>
    <t>13.1.</t>
  </si>
  <si>
    <t>13.2.</t>
  </si>
  <si>
    <t>13.3.</t>
  </si>
  <si>
    <t>13.4.</t>
  </si>
  <si>
    <t>13.5.</t>
  </si>
  <si>
    <t>13.6.</t>
  </si>
  <si>
    <t>Получают доплаты как молодые специалисты</t>
  </si>
  <si>
    <t>Участвуют в профессиональных конкурсах</t>
  </si>
  <si>
    <t xml:space="preserve">всего </t>
  </si>
  <si>
    <t>из них старше 60 лет</t>
  </si>
  <si>
    <t>от 9 до 18 включительно</t>
  </si>
  <si>
    <t>от 24 до 30 включительно</t>
  </si>
  <si>
    <t>учебный год_2020_/_2021</t>
  </si>
  <si>
    <t>учебный год _2021_/_2022_</t>
  </si>
  <si>
    <t>Количество работников, имеющих педагогический стаж до 3 лет (ВСЕГО)</t>
  </si>
  <si>
    <t>Информация о работниках, имеющих педагогический стаж до 3 лет (кол-во человек)</t>
  </si>
  <si>
    <t>ст 3 = ст4+ст5</t>
  </si>
  <si>
    <t>ст3 = ст6+ст7+ст8</t>
  </si>
  <si>
    <t>сумма столбец 3</t>
  </si>
  <si>
    <t>проверка : ошибка все кроме 0</t>
  </si>
  <si>
    <t>Имеют нагрузку выше 27 часов</t>
  </si>
  <si>
    <t>ошибка - отрицательное число</t>
  </si>
  <si>
    <t>ошибка - все кроме 0</t>
  </si>
  <si>
    <t>ПРОВЕРКА</t>
  </si>
  <si>
    <t>сумма по видам образования</t>
  </si>
  <si>
    <t>категории</t>
  </si>
  <si>
    <t>стаж</t>
  </si>
  <si>
    <t>473,1</t>
  </si>
  <si>
    <t>552,4</t>
  </si>
  <si>
    <t>396</t>
  </si>
  <si>
    <t>369</t>
  </si>
  <si>
    <t>574,1</t>
  </si>
  <si>
    <t>285</t>
  </si>
  <si>
    <t>400</t>
  </si>
  <si>
    <t>533,9</t>
  </si>
  <si>
    <t>459,4</t>
  </si>
  <si>
    <t>481,4</t>
  </si>
  <si>
    <t>397</t>
  </si>
  <si>
    <t>511,3</t>
  </si>
  <si>
    <t>553,1</t>
  </si>
  <si>
    <t>614,5</t>
  </si>
  <si>
    <t>518,4</t>
  </si>
  <si>
    <t>534,5</t>
  </si>
  <si>
    <t>Потребность в пед. кадрах для реализации программ дошкольного образования</t>
  </si>
  <si>
    <t>Потребность в пед. кадрах для реализации программ общего образования</t>
  </si>
  <si>
    <t>Потребность в пед. кадрах для реализации программ дополнительного образования</t>
  </si>
  <si>
    <t>Мониторинг по выявлению кадровых потребностей в образовательных организациях г.о. Красногорск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</si>
</sst>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color rgb="FF22222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4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22222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2" fillId="0" borderId="0"/>
  </cellStyleXfs>
  <cellXfs count="112">
    <xf numFmtId="0" fontId="0" fillId="0" borderId="0" xfId="0"/>
    <xf numFmtId="0" fontId="10" fillId="0" borderId="0" xfId="0" applyFont="1" applyAlignment="1">
      <alignment horizontal="justify"/>
    </xf>
    <xf numFmtId="0" fontId="11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center" vertical="top" indent="15"/>
    </xf>
    <xf numFmtId="0" fontId="14" fillId="0" borderId="0" xfId="0" applyFont="1"/>
    <xf numFmtId="0" fontId="5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6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6" fontId="5" fillId="0" borderId="2" xfId="0" applyNumberFormat="1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0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Border="1"/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/>
    <xf numFmtId="49" fontId="5" fillId="0" borderId="5" xfId="0" applyNumberFormat="1" applyFont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pane xSplit="22590" topLeftCell="Z1"/>
      <selection activeCell="H52" sqref="H52"/>
      <selection pane="topRight" activeCell="Z1" sqref="Z1"/>
    </sheetView>
  </sheetViews>
  <sheetFormatPr defaultRowHeight="15" x14ac:dyDescent="0.25"/>
  <cols>
    <col min="1" max="1" width="18.28515625" style="2" customWidth="1"/>
    <col min="2" max="2" width="19.28515625" style="2" customWidth="1"/>
    <col min="3" max="3" width="13" style="2" customWidth="1"/>
    <col min="4" max="4" width="17.85546875" style="2" customWidth="1"/>
    <col min="5" max="5" width="8.85546875" style="2"/>
    <col min="6" max="6" width="13.140625" style="2" customWidth="1"/>
    <col min="7" max="7" width="14.5703125" style="2" customWidth="1"/>
    <col min="8" max="8" width="12.7109375" style="2" customWidth="1"/>
    <col min="9" max="9" width="13.7109375" style="2" customWidth="1"/>
    <col min="10" max="10" width="21.5703125" style="2" customWidth="1"/>
    <col min="11" max="11" width="9.140625" style="42" customWidth="1"/>
    <col min="12" max="12" width="11" style="38" customWidth="1"/>
    <col min="13" max="13" width="12.28515625" style="38" customWidth="1"/>
  </cols>
  <sheetData>
    <row r="1" spans="1:13" x14ac:dyDescent="0.25">
      <c r="G1" s="10"/>
      <c r="H1" s="8"/>
      <c r="I1" s="8"/>
      <c r="J1" s="9" t="s">
        <v>0</v>
      </c>
      <c r="K1" s="35"/>
    </row>
    <row r="2" spans="1:13" x14ac:dyDescent="0.25">
      <c r="G2" s="10"/>
      <c r="H2" s="8"/>
      <c r="I2" s="8"/>
      <c r="J2" s="9" t="s">
        <v>1</v>
      </c>
      <c r="K2" s="35"/>
    </row>
    <row r="3" spans="1:13" x14ac:dyDescent="0.25">
      <c r="G3" s="10"/>
      <c r="H3" s="8"/>
      <c r="I3" s="8"/>
      <c r="J3" s="9" t="s">
        <v>2</v>
      </c>
      <c r="K3" s="35"/>
    </row>
    <row r="4" spans="1:13" x14ac:dyDescent="0.25">
      <c r="G4" s="10"/>
      <c r="H4" s="8"/>
      <c r="I4" s="8"/>
      <c r="J4" s="9" t="s">
        <v>3</v>
      </c>
      <c r="K4" s="35"/>
    </row>
    <row r="5" spans="1:13" ht="46.15" customHeight="1" x14ac:dyDescent="0.25">
      <c r="A5" s="66" t="s">
        <v>83</v>
      </c>
      <c r="B5" s="66"/>
      <c r="C5" s="66"/>
      <c r="D5" s="66"/>
      <c r="E5" s="66"/>
      <c r="F5" s="66"/>
      <c r="G5" s="66"/>
      <c r="H5" s="66"/>
      <c r="I5" s="66"/>
      <c r="J5" s="66"/>
      <c r="K5" s="36"/>
    </row>
    <row r="6" spans="1:13" ht="54" customHeight="1" x14ac:dyDescent="0.25">
      <c r="A6" s="66" t="s">
        <v>84</v>
      </c>
      <c r="B6" s="66"/>
      <c r="C6" s="66"/>
      <c r="D6" s="66"/>
      <c r="E6" s="66"/>
      <c r="F6" s="66"/>
      <c r="G6" s="66"/>
      <c r="H6" s="66"/>
      <c r="I6" s="66"/>
      <c r="J6" s="66"/>
      <c r="K6" s="36"/>
    </row>
    <row r="7" spans="1:13" ht="28.5" customHeight="1" x14ac:dyDescent="0.25">
      <c r="A7" s="70" t="s">
        <v>91</v>
      </c>
      <c r="B7" s="70"/>
      <c r="C7" s="70"/>
      <c r="D7" s="70"/>
      <c r="E7" s="70"/>
      <c r="F7" s="70"/>
      <c r="G7" s="70"/>
      <c r="H7" s="70"/>
      <c r="I7" s="70"/>
      <c r="J7" s="70"/>
      <c r="K7" s="37"/>
    </row>
    <row r="8" spans="1:13" ht="70.150000000000006" customHeight="1" x14ac:dyDescent="0.25">
      <c r="A8" s="67" t="s">
        <v>4</v>
      </c>
      <c r="B8" s="69" t="s">
        <v>5</v>
      </c>
      <c r="C8" s="67" t="s">
        <v>6</v>
      </c>
      <c r="D8" s="67" t="s">
        <v>7</v>
      </c>
      <c r="E8" s="67" t="s">
        <v>8</v>
      </c>
      <c r="F8" s="67"/>
      <c r="G8" s="67" t="s">
        <v>9</v>
      </c>
      <c r="H8" s="67"/>
      <c r="I8" s="67"/>
      <c r="J8" s="67" t="s">
        <v>10</v>
      </c>
      <c r="K8" s="41"/>
      <c r="L8" s="64" t="s">
        <v>132</v>
      </c>
      <c r="M8" s="64"/>
    </row>
    <row r="9" spans="1:13" ht="27" customHeight="1" x14ac:dyDescent="0.25">
      <c r="A9" s="67"/>
      <c r="B9" s="69"/>
      <c r="C9" s="67"/>
      <c r="D9" s="67"/>
      <c r="E9" s="7" t="s">
        <v>11</v>
      </c>
      <c r="F9" s="7" t="s">
        <v>12</v>
      </c>
      <c r="G9" s="7" t="s">
        <v>13</v>
      </c>
      <c r="H9" s="7" t="s">
        <v>14</v>
      </c>
      <c r="I9" s="7" t="s">
        <v>15</v>
      </c>
      <c r="J9" s="67"/>
      <c r="K9" s="39" t="s">
        <v>131</v>
      </c>
      <c r="L9" s="39" t="s">
        <v>129</v>
      </c>
      <c r="M9" s="39" t="s">
        <v>130</v>
      </c>
    </row>
    <row r="10" spans="1:13" x14ac:dyDescent="0.25">
      <c r="A10" s="3">
        <v>1</v>
      </c>
      <c r="B10" s="3">
        <v>2</v>
      </c>
      <c r="C10" s="68">
        <v>3</v>
      </c>
      <c r="D10" s="68"/>
      <c r="E10" s="3">
        <v>4</v>
      </c>
      <c r="F10" s="3">
        <v>5</v>
      </c>
      <c r="G10" s="3">
        <v>6</v>
      </c>
      <c r="H10" s="3">
        <v>7</v>
      </c>
      <c r="I10" s="3">
        <v>8</v>
      </c>
      <c r="J10" s="3">
        <v>9</v>
      </c>
      <c r="K10" s="39"/>
      <c r="L10" s="40"/>
      <c r="M10" s="40"/>
    </row>
    <row r="11" spans="1:13" x14ac:dyDescent="0.25">
      <c r="A11" s="4" t="s">
        <v>16</v>
      </c>
      <c r="B11" s="3">
        <v>1</v>
      </c>
      <c r="C11" s="5">
        <v>11</v>
      </c>
      <c r="D11" s="5">
        <v>66</v>
      </c>
      <c r="E11" s="5">
        <v>69</v>
      </c>
      <c r="F11" s="5">
        <v>8</v>
      </c>
      <c r="G11" s="5">
        <v>22</v>
      </c>
      <c r="H11" s="5">
        <v>43</v>
      </c>
      <c r="I11" s="5">
        <v>12</v>
      </c>
      <c r="J11" s="5">
        <v>1</v>
      </c>
      <c r="K11" s="39">
        <f t="shared" ref="K11:K16" si="0">(C11+D11)+0</f>
        <v>77</v>
      </c>
      <c r="L11" s="60">
        <f>K11-E11-F11</f>
        <v>0</v>
      </c>
      <c r="M11" s="60">
        <f>K11-G11-H11-I11</f>
        <v>0</v>
      </c>
    </row>
    <row r="12" spans="1:13" ht="25.5" x14ac:dyDescent="0.25">
      <c r="A12" s="4" t="s">
        <v>17</v>
      </c>
      <c r="B12" s="3">
        <v>2</v>
      </c>
      <c r="C12" s="5">
        <v>2</v>
      </c>
      <c r="D12" s="5">
        <v>0</v>
      </c>
      <c r="E12" s="5">
        <v>2</v>
      </c>
      <c r="F12" s="5">
        <v>0</v>
      </c>
      <c r="G12" s="5">
        <v>0</v>
      </c>
      <c r="H12" s="5">
        <v>2</v>
      </c>
      <c r="I12" s="5">
        <v>0</v>
      </c>
      <c r="J12" s="5">
        <v>0</v>
      </c>
      <c r="K12" s="39">
        <f t="shared" si="0"/>
        <v>2</v>
      </c>
      <c r="L12" s="60">
        <f>K12-E12-F12</f>
        <v>0</v>
      </c>
      <c r="M12" s="60">
        <f>K12-G12-H12-I12</f>
        <v>0</v>
      </c>
    </row>
    <row r="13" spans="1:13" x14ac:dyDescent="0.25">
      <c r="A13" s="5" t="s">
        <v>18</v>
      </c>
      <c r="B13" s="3">
        <v>3</v>
      </c>
      <c r="C13" s="5">
        <v>3</v>
      </c>
      <c r="D13" s="5">
        <v>0</v>
      </c>
      <c r="E13" s="5">
        <v>3</v>
      </c>
      <c r="F13" s="5">
        <v>0</v>
      </c>
      <c r="G13" s="5">
        <v>0</v>
      </c>
      <c r="H13" s="5">
        <v>3</v>
      </c>
      <c r="I13" s="5">
        <v>0</v>
      </c>
      <c r="J13" s="5">
        <v>0</v>
      </c>
      <c r="K13" s="39">
        <f t="shared" si="0"/>
        <v>3</v>
      </c>
      <c r="L13" s="60">
        <f t="shared" ref="L13:L52" si="1">K13-E13-F13</f>
        <v>0</v>
      </c>
      <c r="M13" s="60">
        <f t="shared" ref="M13:M52" si="2">K13-G13-H13-I13</f>
        <v>0</v>
      </c>
    </row>
    <row r="14" spans="1:13" x14ac:dyDescent="0.25">
      <c r="A14" s="5" t="s">
        <v>19</v>
      </c>
      <c r="B14" s="3">
        <v>4</v>
      </c>
      <c r="C14" s="5">
        <v>4</v>
      </c>
      <c r="D14" s="5">
        <v>0</v>
      </c>
      <c r="E14" s="5">
        <v>4</v>
      </c>
      <c r="F14" s="5">
        <v>0</v>
      </c>
      <c r="G14" s="5">
        <v>2</v>
      </c>
      <c r="H14" s="5">
        <v>2</v>
      </c>
      <c r="I14" s="5">
        <v>0</v>
      </c>
      <c r="J14" s="5">
        <v>0</v>
      </c>
      <c r="K14" s="39">
        <f t="shared" si="0"/>
        <v>4</v>
      </c>
      <c r="L14" s="60">
        <f t="shared" si="1"/>
        <v>0</v>
      </c>
      <c r="M14" s="60">
        <f t="shared" si="2"/>
        <v>0</v>
      </c>
    </row>
    <row r="15" spans="1:13" ht="25.5" x14ac:dyDescent="0.25">
      <c r="A15" s="5" t="s">
        <v>20</v>
      </c>
      <c r="B15" s="3">
        <v>5</v>
      </c>
      <c r="C15" s="5">
        <v>6</v>
      </c>
      <c r="D15" s="5">
        <v>1</v>
      </c>
      <c r="E15" s="5">
        <v>6</v>
      </c>
      <c r="F15" s="5">
        <v>1</v>
      </c>
      <c r="G15" s="5">
        <v>0</v>
      </c>
      <c r="H15" s="5">
        <v>6</v>
      </c>
      <c r="I15" s="5">
        <v>1</v>
      </c>
      <c r="J15" s="5">
        <v>0</v>
      </c>
      <c r="K15" s="39">
        <f t="shared" si="0"/>
        <v>7</v>
      </c>
      <c r="L15" s="60">
        <f t="shared" si="1"/>
        <v>0</v>
      </c>
      <c r="M15" s="60">
        <f t="shared" si="2"/>
        <v>0</v>
      </c>
    </row>
    <row r="16" spans="1:13" ht="38.25" x14ac:dyDescent="0.25">
      <c r="A16" s="5" t="s">
        <v>21</v>
      </c>
      <c r="B16" s="3">
        <v>6</v>
      </c>
      <c r="C16" s="5">
        <v>6</v>
      </c>
      <c r="D16" s="5">
        <v>1</v>
      </c>
      <c r="E16" s="5">
        <v>7</v>
      </c>
      <c r="F16" s="5">
        <v>0</v>
      </c>
      <c r="G16" s="5">
        <v>0</v>
      </c>
      <c r="H16" s="5">
        <v>7</v>
      </c>
      <c r="I16" s="5">
        <v>0</v>
      </c>
      <c r="J16" s="5">
        <v>0</v>
      </c>
      <c r="K16" s="39">
        <f t="shared" si="0"/>
        <v>7</v>
      </c>
      <c r="L16" s="60">
        <f t="shared" si="1"/>
        <v>0</v>
      </c>
      <c r="M16" s="60">
        <f t="shared" si="2"/>
        <v>0</v>
      </c>
    </row>
    <row r="17" spans="1:13" ht="63.75" x14ac:dyDescent="0.25">
      <c r="A17" s="6" t="s">
        <v>22</v>
      </c>
      <c r="B17" s="3">
        <v>7</v>
      </c>
      <c r="C17" s="5">
        <v>5</v>
      </c>
      <c r="D17" s="5">
        <v>750</v>
      </c>
      <c r="E17" s="5">
        <v>728</v>
      </c>
      <c r="F17" s="5">
        <v>28</v>
      </c>
      <c r="G17" s="5">
        <v>195</v>
      </c>
      <c r="H17" s="5">
        <v>495</v>
      </c>
      <c r="I17" s="5">
        <v>66</v>
      </c>
      <c r="J17" s="5">
        <v>29</v>
      </c>
      <c r="K17" s="39">
        <f>(C17+D17)+1</f>
        <v>756</v>
      </c>
      <c r="L17" s="60">
        <f t="shared" si="1"/>
        <v>0</v>
      </c>
      <c r="M17" s="60">
        <f t="shared" si="2"/>
        <v>0</v>
      </c>
    </row>
    <row r="18" spans="1:13" ht="25.5" x14ac:dyDescent="0.25">
      <c r="A18" s="11" t="s">
        <v>23</v>
      </c>
      <c r="B18" s="3">
        <v>8</v>
      </c>
      <c r="C18" s="11">
        <v>0</v>
      </c>
      <c r="D18" s="11">
        <v>239</v>
      </c>
      <c r="E18" s="11">
        <v>239</v>
      </c>
      <c r="F18" s="11">
        <v>0</v>
      </c>
      <c r="G18" s="11">
        <v>47</v>
      </c>
      <c r="H18" s="11">
        <v>157</v>
      </c>
      <c r="I18" s="11">
        <v>35</v>
      </c>
      <c r="J18" s="11">
        <v>29</v>
      </c>
      <c r="K18" s="39">
        <f t="shared" ref="K18:K52" si="3">(C18+D18)+0</f>
        <v>239</v>
      </c>
      <c r="L18" s="60">
        <f t="shared" si="1"/>
        <v>0</v>
      </c>
      <c r="M18" s="60">
        <f t="shared" si="2"/>
        <v>0</v>
      </c>
    </row>
    <row r="19" spans="1:13" ht="38.25" x14ac:dyDescent="0.25">
      <c r="A19" s="11" t="s">
        <v>24</v>
      </c>
      <c r="B19" s="3">
        <v>9</v>
      </c>
      <c r="C19" s="11">
        <v>0</v>
      </c>
      <c r="D19" s="14">
        <v>9</v>
      </c>
      <c r="E19" s="14">
        <v>9</v>
      </c>
      <c r="F19" s="14">
        <v>0</v>
      </c>
      <c r="G19" s="14">
        <v>5</v>
      </c>
      <c r="H19" s="14">
        <v>4</v>
      </c>
      <c r="I19" s="14">
        <v>0</v>
      </c>
      <c r="J19" s="14">
        <v>0</v>
      </c>
      <c r="K19" s="39">
        <f t="shared" si="3"/>
        <v>9</v>
      </c>
      <c r="L19" s="60">
        <f t="shared" si="1"/>
        <v>0</v>
      </c>
      <c r="M19" s="60">
        <f t="shared" si="2"/>
        <v>0</v>
      </c>
    </row>
    <row r="20" spans="1:13" ht="31.9" customHeight="1" x14ac:dyDescent="0.25">
      <c r="A20" s="11" t="s">
        <v>25</v>
      </c>
      <c r="B20" s="3">
        <v>10</v>
      </c>
      <c r="C20" s="11">
        <v>0</v>
      </c>
      <c r="D20" s="14">
        <v>195</v>
      </c>
      <c r="E20" s="14">
        <v>187</v>
      </c>
      <c r="F20" s="14">
        <v>8</v>
      </c>
      <c r="G20" s="14">
        <v>23</v>
      </c>
      <c r="H20" s="14">
        <v>140</v>
      </c>
      <c r="I20" s="14">
        <v>32</v>
      </c>
      <c r="J20" s="14">
        <v>16</v>
      </c>
      <c r="K20" s="39">
        <f t="shared" si="3"/>
        <v>195</v>
      </c>
      <c r="L20" s="60">
        <f t="shared" si="1"/>
        <v>0</v>
      </c>
      <c r="M20" s="60">
        <f t="shared" si="2"/>
        <v>0</v>
      </c>
    </row>
    <row r="21" spans="1:13" ht="25.15" customHeight="1" x14ac:dyDescent="0.25">
      <c r="A21" s="11" t="s">
        <v>26</v>
      </c>
      <c r="B21" s="3">
        <v>11</v>
      </c>
      <c r="C21" s="11">
        <v>0</v>
      </c>
      <c r="D21" s="14">
        <v>47</v>
      </c>
      <c r="E21" s="14">
        <v>30</v>
      </c>
      <c r="F21" s="14">
        <v>17</v>
      </c>
      <c r="G21" s="14">
        <v>25</v>
      </c>
      <c r="H21" s="14">
        <v>22</v>
      </c>
      <c r="I21" s="14">
        <v>0</v>
      </c>
      <c r="J21" s="14">
        <v>7</v>
      </c>
      <c r="K21" s="39">
        <f t="shared" si="3"/>
        <v>47</v>
      </c>
      <c r="L21" s="60">
        <f t="shared" si="1"/>
        <v>0</v>
      </c>
      <c r="M21" s="60">
        <f t="shared" si="2"/>
        <v>0</v>
      </c>
    </row>
    <row r="22" spans="1:13" ht="18.75" x14ac:dyDescent="0.25">
      <c r="A22" s="11" t="s">
        <v>27</v>
      </c>
      <c r="B22" s="3">
        <v>12</v>
      </c>
      <c r="C22" s="11">
        <v>0</v>
      </c>
      <c r="D22" s="14">
        <v>54</v>
      </c>
      <c r="E22" s="14">
        <v>49</v>
      </c>
      <c r="F22" s="14">
        <v>5</v>
      </c>
      <c r="G22" s="14">
        <v>15</v>
      </c>
      <c r="H22" s="14">
        <v>19</v>
      </c>
      <c r="I22" s="14">
        <v>20</v>
      </c>
      <c r="J22" s="14">
        <v>12</v>
      </c>
      <c r="K22" s="39">
        <f t="shared" si="3"/>
        <v>54</v>
      </c>
      <c r="L22" s="60">
        <f t="shared" si="1"/>
        <v>0</v>
      </c>
      <c r="M22" s="60">
        <f>K22-G22-H22-I22</f>
        <v>0</v>
      </c>
    </row>
    <row r="23" spans="1:13" ht="18.75" x14ac:dyDescent="0.25">
      <c r="A23" s="11" t="s">
        <v>28</v>
      </c>
      <c r="B23" s="3">
        <v>13</v>
      </c>
      <c r="C23" s="11">
        <v>0</v>
      </c>
      <c r="D23" s="15">
        <v>39</v>
      </c>
      <c r="E23" s="15">
        <v>34</v>
      </c>
      <c r="F23" s="15">
        <v>5</v>
      </c>
      <c r="G23" s="15">
        <v>7</v>
      </c>
      <c r="H23" s="15">
        <v>26</v>
      </c>
      <c r="I23" s="15">
        <v>6</v>
      </c>
      <c r="J23" s="15">
        <v>4</v>
      </c>
      <c r="K23" s="39">
        <f t="shared" si="3"/>
        <v>39</v>
      </c>
      <c r="L23" s="60">
        <f t="shared" si="1"/>
        <v>0</v>
      </c>
      <c r="M23" s="60">
        <f t="shared" si="2"/>
        <v>0</v>
      </c>
    </row>
    <row r="24" spans="1:13" ht="38.25" x14ac:dyDescent="0.25">
      <c r="A24" s="11" t="s">
        <v>29</v>
      </c>
      <c r="B24" s="3">
        <v>14</v>
      </c>
      <c r="C24" s="11">
        <v>0</v>
      </c>
      <c r="D24" s="15">
        <v>332</v>
      </c>
      <c r="E24" s="15">
        <v>321</v>
      </c>
      <c r="F24" s="15">
        <v>11</v>
      </c>
      <c r="G24" s="15">
        <v>125</v>
      </c>
      <c r="H24" s="15">
        <v>179</v>
      </c>
      <c r="I24" s="15">
        <v>28</v>
      </c>
      <c r="J24" s="15">
        <v>22</v>
      </c>
      <c r="K24" s="39">
        <f t="shared" si="3"/>
        <v>332</v>
      </c>
      <c r="L24" s="60">
        <f t="shared" si="1"/>
        <v>0</v>
      </c>
      <c r="M24" s="60">
        <f t="shared" si="2"/>
        <v>0</v>
      </c>
    </row>
    <row r="25" spans="1:13" ht="18.75" x14ac:dyDescent="0.25">
      <c r="A25" s="11" t="s">
        <v>30</v>
      </c>
      <c r="B25" s="16" t="s">
        <v>85</v>
      </c>
      <c r="C25" s="11">
        <v>0</v>
      </c>
      <c r="D25" s="15">
        <v>294</v>
      </c>
      <c r="E25" s="15">
        <v>283</v>
      </c>
      <c r="F25" s="15">
        <v>11</v>
      </c>
      <c r="G25" s="15">
        <v>114</v>
      </c>
      <c r="H25" s="15">
        <v>156</v>
      </c>
      <c r="I25" s="15">
        <v>24</v>
      </c>
      <c r="J25" s="15">
        <v>20</v>
      </c>
      <c r="K25" s="39">
        <f t="shared" si="3"/>
        <v>294</v>
      </c>
      <c r="L25" s="60">
        <f t="shared" si="1"/>
        <v>0</v>
      </c>
      <c r="M25" s="60">
        <f t="shared" si="2"/>
        <v>0</v>
      </c>
    </row>
    <row r="26" spans="1:13" ht="18.75" x14ac:dyDescent="0.25">
      <c r="A26" s="11" t="s">
        <v>31</v>
      </c>
      <c r="B26" s="3" t="s">
        <v>86</v>
      </c>
      <c r="C26" s="11">
        <v>0</v>
      </c>
      <c r="D26" s="15">
        <v>26</v>
      </c>
      <c r="E26" s="15">
        <v>26</v>
      </c>
      <c r="F26" s="15">
        <v>0</v>
      </c>
      <c r="G26" s="15">
        <v>9</v>
      </c>
      <c r="H26" s="15">
        <v>13</v>
      </c>
      <c r="I26" s="15">
        <v>4</v>
      </c>
      <c r="J26" s="15">
        <v>1</v>
      </c>
      <c r="K26" s="39">
        <f t="shared" si="3"/>
        <v>26</v>
      </c>
      <c r="L26" s="60">
        <f t="shared" si="1"/>
        <v>0</v>
      </c>
      <c r="M26" s="60">
        <f t="shared" si="2"/>
        <v>0</v>
      </c>
    </row>
    <row r="27" spans="1:13" ht="18.75" x14ac:dyDescent="0.25">
      <c r="A27" s="11" t="s">
        <v>32</v>
      </c>
      <c r="B27" s="3" t="s">
        <v>87</v>
      </c>
      <c r="C27" s="11">
        <v>0</v>
      </c>
      <c r="D27" s="15">
        <v>10</v>
      </c>
      <c r="E27" s="15">
        <v>9</v>
      </c>
      <c r="F27" s="15">
        <v>1</v>
      </c>
      <c r="G27" s="15">
        <v>1</v>
      </c>
      <c r="H27" s="15">
        <v>9</v>
      </c>
      <c r="I27" s="15">
        <v>0</v>
      </c>
      <c r="J27" s="15">
        <v>2</v>
      </c>
      <c r="K27" s="39">
        <f t="shared" si="3"/>
        <v>10</v>
      </c>
      <c r="L27" s="60">
        <f t="shared" si="1"/>
        <v>0</v>
      </c>
      <c r="M27" s="60">
        <f t="shared" si="2"/>
        <v>0</v>
      </c>
    </row>
    <row r="28" spans="1:13" ht="18.75" x14ac:dyDescent="0.25">
      <c r="A28" s="11" t="s">
        <v>33</v>
      </c>
      <c r="B28" s="3" t="s">
        <v>88</v>
      </c>
      <c r="C28" s="11">
        <v>0</v>
      </c>
      <c r="D28" s="15">
        <v>5</v>
      </c>
      <c r="E28" s="15">
        <v>5</v>
      </c>
      <c r="F28" s="15">
        <v>0</v>
      </c>
      <c r="G28" s="15">
        <v>1</v>
      </c>
      <c r="H28" s="15">
        <v>2</v>
      </c>
      <c r="I28" s="15">
        <v>2</v>
      </c>
      <c r="J28" s="15">
        <v>2</v>
      </c>
      <c r="K28" s="39">
        <f t="shared" si="3"/>
        <v>5</v>
      </c>
      <c r="L28" s="59">
        <f t="shared" si="1"/>
        <v>0</v>
      </c>
      <c r="M28" s="59">
        <f t="shared" si="2"/>
        <v>0</v>
      </c>
    </row>
    <row r="29" spans="1:13" ht="18.75" x14ac:dyDescent="0.25">
      <c r="A29" s="11" t="s">
        <v>34</v>
      </c>
      <c r="B29" s="3" t="s">
        <v>89</v>
      </c>
      <c r="C29" s="11">
        <v>0</v>
      </c>
      <c r="D29" s="15">
        <v>2</v>
      </c>
      <c r="E29" s="15">
        <v>2</v>
      </c>
      <c r="F29" s="15">
        <v>0</v>
      </c>
      <c r="G29" s="15">
        <v>0</v>
      </c>
      <c r="H29" s="15">
        <v>2</v>
      </c>
      <c r="I29" s="15">
        <v>0</v>
      </c>
      <c r="J29" s="15">
        <v>0</v>
      </c>
      <c r="K29" s="39">
        <f t="shared" si="3"/>
        <v>2</v>
      </c>
      <c r="L29" s="59">
        <f t="shared" si="1"/>
        <v>0</v>
      </c>
      <c r="M29" s="59">
        <f t="shared" si="2"/>
        <v>0</v>
      </c>
    </row>
    <row r="30" spans="1:13" ht="18.75" x14ac:dyDescent="0.25">
      <c r="A30" s="11" t="s">
        <v>35</v>
      </c>
      <c r="B30" s="3" t="s">
        <v>90</v>
      </c>
      <c r="C30" s="11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39">
        <f t="shared" si="3"/>
        <v>0</v>
      </c>
      <c r="L30" s="59">
        <f t="shared" si="1"/>
        <v>0</v>
      </c>
      <c r="M30" s="59">
        <f t="shared" si="2"/>
        <v>0</v>
      </c>
    </row>
    <row r="31" spans="1:13" ht="38.25" x14ac:dyDescent="0.25">
      <c r="A31" s="11" t="s">
        <v>36</v>
      </c>
      <c r="B31" s="3">
        <v>15</v>
      </c>
      <c r="C31" s="11">
        <v>0</v>
      </c>
      <c r="D31" s="15">
        <v>46</v>
      </c>
      <c r="E31" s="15">
        <v>45</v>
      </c>
      <c r="F31" s="15">
        <v>1</v>
      </c>
      <c r="G31" s="15">
        <v>11</v>
      </c>
      <c r="H31" s="15">
        <v>29</v>
      </c>
      <c r="I31" s="15">
        <v>6</v>
      </c>
      <c r="J31" s="15">
        <v>0</v>
      </c>
      <c r="K31" s="39">
        <f t="shared" si="3"/>
        <v>46</v>
      </c>
      <c r="L31" s="60">
        <f t="shared" si="1"/>
        <v>0</v>
      </c>
      <c r="M31" s="60">
        <f t="shared" si="2"/>
        <v>0</v>
      </c>
    </row>
    <row r="32" spans="1:13" ht="25.5" x14ac:dyDescent="0.25">
      <c r="A32" s="11" t="s">
        <v>37</v>
      </c>
      <c r="B32" s="3">
        <v>16</v>
      </c>
      <c r="C32" s="11">
        <v>0</v>
      </c>
      <c r="D32" s="15">
        <v>59</v>
      </c>
      <c r="E32" s="15">
        <v>55</v>
      </c>
      <c r="F32" s="15">
        <v>4</v>
      </c>
      <c r="G32" s="15">
        <v>8</v>
      </c>
      <c r="H32" s="15">
        <v>29</v>
      </c>
      <c r="I32" s="15">
        <v>22</v>
      </c>
      <c r="J32" s="15">
        <v>0</v>
      </c>
      <c r="K32" s="39">
        <f t="shared" si="3"/>
        <v>59</v>
      </c>
      <c r="L32" s="60">
        <f t="shared" si="1"/>
        <v>0</v>
      </c>
      <c r="M32" s="60">
        <f t="shared" si="2"/>
        <v>0</v>
      </c>
    </row>
    <row r="33" spans="1:13" ht="25.5" x14ac:dyDescent="0.25">
      <c r="A33" s="11" t="s">
        <v>38</v>
      </c>
      <c r="B33" s="3">
        <v>17</v>
      </c>
      <c r="C33" s="11">
        <v>0</v>
      </c>
      <c r="D33" s="15">
        <v>187</v>
      </c>
      <c r="E33" s="15">
        <v>90</v>
      </c>
      <c r="F33" s="15">
        <v>97</v>
      </c>
      <c r="G33" s="15">
        <v>93</v>
      </c>
      <c r="H33" s="15">
        <v>80</v>
      </c>
      <c r="I33" s="15">
        <v>14</v>
      </c>
      <c r="J33" s="15">
        <v>1</v>
      </c>
      <c r="K33" s="39">
        <f t="shared" si="3"/>
        <v>187</v>
      </c>
      <c r="L33" s="60">
        <f t="shared" si="1"/>
        <v>0</v>
      </c>
      <c r="M33" s="60">
        <f t="shared" si="2"/>
        <v>0</v>
      </c>
    </row>
    <row r="34" spans="1:13" ht="18.75" x14ac:dyDescent="0.25">
      <c r="A34" s="11" t="s">
        <v>39</v>
      </c>
      <c r="B34" s="3">
        <v>18</v>
      </c>
      <c r="C34" s="11">
        <v>0</v>
      </c>
      <c r="D34" s="15">
        <v>55</v>
      </c>
      <c r="E34" s="15">
        <v>48</v>
      </c>
      <c r="F34" s="15">
        <v>7</v>
      </c>
      <c r="G34" s="15">
        <v>10</v>
      </c>
      <c r="H34" s="15">
        <v>39</v>
      </c>
      <c r="I34" s="15">
        <v>6</v>
      </c>
      <c r="J34" s="15">
        <v>1</v>
      </c>
      <c r="K34" s="39">
        <f t="shared" si="3"/>
        <v>55</v>
      </c>
      <c r="L34" s="60">
        <f t="shared" si="1"/>
        <v>0</v>
      </c>
      <c r="M34" s="60">
        <f t="shared" si="2"/>
        <v>0</v>
      </c>
    </row>
    <row r="35" spans="1:13" ht="18.75" x14ac:dyDescent="0.25">
      <c r="A35" s="11" t="s">
        <v>40</v>
      </c>
      <c r="B35" s="3">
        <v>19</v>
      </c>
      <c r="C35" s="11">
        <v>0</v>
      </c>
      <c r="D35" s="15">
        <v>54</v>
      </c>
      <c r="E35" s="15">
        <v>48</v>
      </c>
      <c r="F35" s="15">
        <v>6</v>
      </c>
      <c r="G35" s="15">
        <v>10</v>
      </c>
      <c r="H35" s="15">
        <v>37</v>
      </c>
      <c r="I35" s="15">
        <v>7</v>
      </c>
      <c r="J35" s="15">
        <v>4</v>
      </c>
      <c r="K35" s="39">
        <f t="shared" si="3"/>
        <v>54</v>
      </c>
      <c r="L35" s="60">
        <f t="shared" si="1"/>
        <v>0</v>
      </c>
      <c r="M35" s="60">
        <f t="shared" si="2"/>
        <v>0</v>
      </c>
    </row>
    <row r="36" spans="1:13" ht="38.25" x14ac:dyDescent="0.25">
      <c r="A36" s="11" t="s">
        <v>41</v>
      </c>
      <c r="B36" s="3">
        <v>20</v>
      </c>
      <c r="C36" s="11">
        <v>0</v>
      </c>
      <c r="D36" s="15">
        <v>136</v>
      </c>
      <c r="E36" s="15">
        <v>110</v>
      </c>
      <c r="F36" s="15">
        <v>26</v>
      </c>
      <c r="G36" s="15">
        <v>46</v>
      </c>
      <c r="H36" s="15">
        <v>64</v>
      </c>
      <c r="I36" s="15">
        <v>26</v>
      </c>
      <c r="J36" s="15">
        <v>3</v>
      </c>
      <c r="K36" s="39">
        <f t="shared" si="3"/>
        <v>136</v>
      </c>
      <c r="L36" s="60">
        <f t="shared" si="1"/>
        <v>0</v>
      </c>
      <c r="M36" s="60">
        <f t="shared" si="2"/>
        <v>0</v>
      </c>
    </row>
    <row r="37" spans="1:13" ht="38.25" x14ac:dyDescent="0.25">
      <c r="A37" s="11" t="s">
        <v>42</v>
      </c>
      <c r="B37" s="3">
        <v>21</v>
      </c>
      <c r="C37" s="11">
        <v>0</v>
      </c>
      <c r="D37" s="15">
        <v>77</v>
      </c>
      <c r="E37" s="15">
        <v>59</v>
      </c>
      <c r="F37" s="15">
        <v>18</v>
      </c>
      <c r="G37" s="15">
        <v>6</v>
      </c>
      <c r="H37" s="15">
        <v>48</v>
      </c>
      <c r="I37" s="15">
        <v>23</v>
      </c>
      <c r="J37" s="15">
        <v>5</v>
      </c>
      <c r="K37" s="39">
        <f t="shared" si="3"/>
        <v>77</v>
      </c>
      <c r="L37" s="60">
        <f t="shared" si="1"/>
        <v>0</v>
      </c>
      <c r="M37" s="60">
        <f t="shared" si="2"/>
        <v>0</v>
      </c>
    </row>
    <row r="38" spans="1:13" ht="18.75" x14ac:dyDescent="0.25">
      <c r="A38" s="11" t="s">
        <v>43</v>
      </c>
      <c r="B38" s="3">
        <v>22</v>
      </c>
      <c r="C38" s="11">
        <v>0</v>
      </c>
      <c r="D38" s="15">
        <v>15</v>
      </c>
      <c r="E38" s="15">
        <v>5</v>
      </c>
      <c r="F38" s="15">
        <v>10</v>
      </c>
      <c r="G38" s="15">
        <v>5</v>
      </c>
      <c r="H38" s="15">
        <v>8</v>
      </c>
      <c r="I38" s="15">
        <v>2</v>
      </c>
      <c r="J38" s="15">
        <v>0</v>
      </c>
      <c r="K38" s="39">
        <f t="shared" si="3"/>
        <v>15</v>
      </c>
      <c r="L38" s="60">
        <f t="shared" si="1"/>
        <v>0</v>
      </c>
      <c r="M38" s="60">
        <f t="shared" si="2"/>
        <v>0</v>
      </c>
    </row>
    <row r="39" spans="1:13" ht="18.75" x14ac:dyDescent="0.25">
      <c r="A39" s="11" t="s">
        <v>44</v>
      </c>
      <c r="B39" s="3">
        <v>23</v>
      </c>
      <c r="C39" s="11">
        <v>0</v>
      </c>
      <c r="D39" s="15">
        <v>1</v>
      </c>
      <c r="E39" s="15">
        <v>1</v>
      </c>
      <c r="F39" s="15">
        <v>0</v>
      </c>
      <c r="G39" s="15">
        <v>1</v>
      </c>
      <c r="H39" s="15">
        <v>0</v>
      </c>
      <c r="I39" s="15">
        <v>0</v>
      </c>
      <c r="J39" s="15">
        <v>0</v>
      </c>
      <c r="K39" s="39">
        <f t="shared" si="3"/>
        <v>1</v>
      </c>
      <c r="L39" s="60">
        <f t="shared" si="1"/>
        <v>0</v>
      </c>
      <c r="M39" s="60">
        <f t="shared" si="2"/>
        <v>0</v>
      </c>
    </row>
    <row r="40" spans="1:13" ht="25.5" x14ac:dyDescent="0.25">
      <c r="A40" s="11" t="s">
        <v>45</v>
      </c>
      <c r="B40" s="3">
        <v>24</v>
      </c>
      <c r="C40" s="11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39">
        <f t="shared" si="3"/>
        <v>0</v>
      </c>
      <c r="L40" s="60">
        <f t="shared" si="1"/>
        <v>0</v>
      </c>
      <c r="M40" s="60">
        <f t="shared" si="2"/>
        <v>0</v>
      </c>
    </row>
    <row r="41" spans="1:13" ht="38.25" x14ac:dyDescent="0.25">
      <c r="A41" s="11" t="s">
        <v>46</v>
      </c>
      <c r="B41" s="3">
        <v>25</v>
      </c>
      <c r="C41" s="11">
        <v>0</v>
      </c>
      <c r="D41" s="15">
        <v>72</v>
      </c>
      <c r="E41" s="15">
        <v>44</v>
      </c>
      <c r="F41" s="15">
        <v>28</v>
      </c>
      <c r="G41" s="15">
        <v>25</v>
      </c>
      <c r="H41" s="15">
        <v>38</v>
      </c>
      <c r="I41" s="15">
        <v>9</v>
      </c>
      <c r="J41" s="15">
        <v>6</v>
      </c>
      <c r="K41" s="39">
        <f t="shared" si="3"/>
        <v>72</v>
      </c>
      <c r="L41" s="60">
        <f t="shared" si="1"/>
        <v>0</v>
      </c>
      <c r="M41" s="60">
        <f t="shared" si="2"/>
        <v>0</v>
      </c>
    </row>
    <row r="42" spans="1:13" ht="38.25" x14ac:dyDescent="0.25">
      <c r="A42" s="11" t="s">
        <v>47</v>
      </c>
      <c r="B42" s="3">
        <v>26</v>
      </c>
      <c r="C42" s="11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39">
        <f t="shared" si="3"/>
        <v>0</v>
      </c>
      <c r="L42" s="60">
        <f t="shared" si="1"/>
        <v>0</v>
      </c>
      <c r="M42" s="60">
        <f t="shared" si="2"/>
        <v>0</v>
      </c>
    </row>
    <row r="43" spans="1:13" ht="18.75" x14ac:dyDescent="0.25">
      <c r="A43" s="11" t="s">
        <v>48</v>
      </c>
      <c r="B43" s="3">
        <v>27</v>
      </c>
      <c r="C43" s="11">
        <v>0</v>
      </c>
      <c r="D43" s="15">
        <v>69</v>
      </c>
      <c r="E43" s="15">
        <v>62</v>
      </c>
      <c r="F43" s="15">
        <v>7</v>
      </c>
      <c r="G43" s="15">
        <v>24</v>
      </c>
      <c r="H43" s="15">
        <v>41</v>
      </c>
      <c r="I43" s="15">
        <v>4</v>
      </c>
      <c r="J43" s="15">
        <v>3</v>
      </c>
      <c r="K43" s="39">
        <f t="shared" si="3"/>
        <v>69</v>
      </c>
      <c r="L43" s="60">
        <f t="shared" si="1"/>
        <v>0</v>
      </c>
      <c r="M43" s="60">
        <f t="shared" si="2"/>
        <v>0</v>
      </c>
    </row>
    <row r="44" spans="1:13" ht="18.75" x14ac:dyDescent="0.25">
      <c r="A44" s="11" t="s">
        <v>49</v>
      </c>
      <c r="B44" s="3">
        <v>28</v>
      </c>
      <c r="C44" s="11">
        <v>0</v>
      </c>
      <c r="D44" s="15">
        <v>22</v>
      </c>
      <c r="E44" s="15">
        <v>22</v>
      </c>
      <c r="F44" s="15">
        <v>0</v>
      </c>
      <c r="G44" s="15">
        <v>2</v>
      </c>
      <c r="H44" s="15">
        <v>19</v>
      </c>
      <c r="I44" s="15">
        <v>1</v>
      </c>
      <c r="J44" s="15">
        <v>0</v>
      </c>
      <c r="K44" s="39">
        <f t="shared" si="3"/>
        <v>22</v>
      </c>
      <c r="L44" s="60">
        <f t="shared" si="1"/>
        <v>0</v>
      </c>
      <c r="M44" s="60">
        <f t="shared" si="2"/>
        <v>0</v>
      </c>
    </row>
    <row r="45" spans="1:13" ht="18.75" x14ac:dyDescent="0.25">
      <c r="A45" s="11" t="s">
        <v>50</v>
      </c>
      <c r="B45" s="3">
        <v>29</v>
      </c>
      <c r="C45" s="11">
        <v>0</v>
      </c>
      <c r="D45" s="18">
        <v>23</v>
      </c>
      <c r="E45" s="18">
        <v>23</v>
      </c>
      <c r="F45" s="18">
        <v>0</v>
      </c>
      <c r="G45" s="18">
        <v>12</v>
      </c>
      <c r="H45" s="18">
        <v>11</v>
      </c>
      <c r="I45" s="18">
        <v>0</v>
      </c>
      <c r="J45" s="18">
        <v>2</v>
      </c>
      <c r="K45" s="39">
        <f t="shared" si="3"/>
        <v>23</v>
      </c>
      <c r="L45" s="60">
        <f t="shared" si="1"/>
        <v>0</v>
      </c>
      <c r="M45" s="60">
        <f t="shared" si="2"/>
        <v>0</v>
      </c>
    </row>
    <row r="46" spans="1:13" ht="18.75" x14ac:dyDescent="0.25">
      <c r="A46" s="11" t="s">
        <v>51</v>
      </c>
      <c r="B46" s="3">
        <v>30</v>
      </c>
      <c r="C46" s="11">
        <v>0</v>
      </c>
      <c r="D46" s="15">
        <v>32</v>
      </c>
      <c r="E46" s="15">
        <v>30</v>
      </c>
      <c r="F46" s="15">
        <v>2</v>
      </c>
      <c r="G46" s="15">
        <v>8</v>
      </c>
      <c r="H46" s="15">
        <v>19</v>
      </c>
      <c r="I46" s="15">
        <v>5</v>
      </c>
      <c r="J46" s="15">
        <v>4</v>
      </c>
      <c r="K46" s="39">
        <f t="shared" si="3"/>
        <v>32</v>
      </c>
      <c r="L46" s="60">
        <f t="shared" si="1"/>
        <v>0</v>
      </c>
      <c r="M46" s="60">
        <f t="shared" si="2"/>
        <v>0</v>
      </c>
    </row>
    <row r="47" spans="1:13" ht="25.5" x14ac:dyDescent="0.25">
      <c r="A47" s="11" t="s">
        <v>52</v>
      </c>
      <c r="B47" s="3">
        <v>31</v>
      </c>
      <c r="C47" s="11">
        <v>0</v>
      </c>
      <c r="D47" s="15">
        <v>4</v>
      </c>
      <c r="E47" s="15">
        <v>4</v>
      </c>
      <c r="F47" s="15">
        <v>0</v>
      </c>
      <c r="G47" s="15">
        <v>1</v>
      </c>
      <c r="H47" s="15">
        <v>3</v>
      </c>
      <c r="I47" s="15">
        <v>0</v>
      </c>
      <c r="J47" s="15">
        <v>0</v>
      </c>
      <c r="K47" s="39">
        <f t="shared" si="3"/>
        <v>4</v>
      </c>
      <c r="L47" s="60">
        <f t="shared" si="1"/>
        <v>0</v>
      </c>
      <c r="M47" s="60">
        <f t="shared" si="2"/>
        <v>0</v>
      </c>
    </row>
    <row r="48" spans="1:13" ht="18.75" x14ac:dyDescent="0.25">
      <c r="A48" s="11" t="s">
        <v>53</v>
      </c>
      <c r="B48" s="3">
        <v>32</v>
      </c>
      <c r="C48" s="11">
        <v>0</v>
      </c>
      <c r="D48" s="15">
        <v>55</v>
      </c>
      <c r="E48" s="15">
        <v>47</v>
      </c>
      <c r="F48" s="15">
        <v>8</v>
      </c>
      <c r="G48" s="15">
        <v>20</v>
      </c>
      <c r="H48" s="15">
        <v>25</v>
      </c>
      <c r="I48" s="15">
        <v>10</v>
      </c>
      <c r="J48" s="15">
        <v>9</v>
      </c>
      <c r="K48" s="39">
        <f t="shared" si="3"/>
        <v>55</v>
      </c>
      <c r="L48" s="60">
        <f t="shared" si="1"/>
        <v>0</v>
      </c>
      <c r="M48" s="60">
        <f t="shared" si="2"/>
        <v>0</v>
      </c>
    </row>
    <row r="49" spans="1:13" ht="25.5" x14ac:dyDescent="0.25">
      <c r="A49" s="11" t="s">
        <v>54</v>
      </c>
      <c r="B49" s="3">
        <v>33</v>
      </c>
      <c r="C49" s="11">
        <v>0</v>
      </c>
      <c r="D49" s="15">
        <v>9</v>
      </c>
      <c r="E49" s="15">
        <v>9</v>
      </c>
      <c r="F49" s="15">
        <v>0</v>
      </c>
      <c r="G49" s="15">
        <v>1</v>
      </c>
      <c r="H49" s="15">
        <v>3</v>
      </c>
      <c r="I49" s="15">
        <v>5</v>
      </c>
      <c r="J49" s="15">
        <v>0</v>
      </c>
      <c r="K49" s="39">
        <f t="shared" si="3"/>
        <v>9</v>
      </c>
      <c r="L49" s="60">
        <f t="shared" si="1"/>
        <v>0</v>
      </c>
      <c r="M49" s="60">
        <f t="shared" si="2"/>
        <v>0</v>
      </c>
    </row>
    <row r="50" spans="1:13" ht="18.75" x14ac:dyDescent="0.25">
      <c r="A50" s="11" t="s">
        <v>55</v>
      </c>
      <c r="B50" s="3">
        <v>34</v>
      </c>
      <c r="C50" s="11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39">
        <f t="shared" si="3"/>
        <v>0</v>
      </c>
      <c r="L50" s="60">
        <f t="shared" si="1"/>
        <v>0</v>
      </c>
      <c r="M50" s="60">
        <f t="shared" si="2"/>
        <v>0</v>
      </c>
    </row>
    <row r="51" spans="1:13" ht="25.5" x14ac:dyDescent="0.25">
      <c r="A51" s="11" t="s">
        <v>56</v>
      </c>
      <c r="B51" s="3">
        <v>35</v>
      </c>
      <c r="C51" s="11">
        <v>0</v>
      </c>
      <c r="D51" s="15">
        <v>34</v>
      </c>
      <c r="E51" s="15">
        <v>34</v>
      </c>
      <c r="F51" s="15">
        <v>0</v>
      </c>
      <c r="G51" s="15">
        <v>0</v>
      </c>
      <c r="H51" s="15">
        <v>30</v>
      </c>
      <c r="I51" s="15">
        <v>4</v>
      </c>
      <c r="J51" s="15">
        <v>0</v>
      </c>
      <c r="K51" s="39">
        <f t="shared" si="3"/>
        <v>34</v>
      </c>
      <c r="L51" s="60">
        <f t="shared" si="1"/>
        <v>0</v>
      </c>
      <c r="M51" s="60">
        <f t="shared" si="2"/>
        <v>0</v>
      </c>
    </row>
    <row r="52" spans="1:13" ht="76.5" x14ac:dyDescent="0.25">
      <c r="A52" s="5" t="s">
        <v>57</v>
      </c>
      <c r="B52" s="3">
        <v>36</v>
      </c>
      <c r="C52" s="11">
        <v>5</v>
      </c>
      <c r="D52" s="15">
        <v>231</v>
      </c>
      <c r="E52" s="15">
        <v>202</v>
      </c>
      <c r="F52" s="15">
        <v>34</v>
      </c>
      <c r="G52" s="15">
        <v>28</v>
      </c>
      <c r="H52" s="15">
        <v>189</v>
      </c>
      <c r="I52" s="15">
        <v>19</v>
      </c>
      <c r="J52" s="15">
        <v>3</v>
      </c>
      <c r="K52" s="39">
        <f t="shared" si="3"/>
        <v>236</v>
      </c>
      <c r="L52" s="60">
        <f t="shared" si="1"/>
        <v>0</v>
      </c>
      <c r="M52" s="60">
        <f t="shared" si="2"/>
        <v>0</v>
      </c>
    </row>
    <row r="54" spans="1:13" ht="34.9" customHeight="1" x14ac:dyDescent="0.25">
      <c r="A54" s="65"/>
      <c r="B54" s="65"/>
      <c r="C54" s="65"/>
      <c r="D54" s="65"/>
      <c r="E54" s="65"/>
      <c r="F54" s="65"/>
      <c r="G54" s="65"/>
      <c r="H54" s="65"/>
    </row>
  </sheetData>
  <mergeCells count="13">
    <mergeCell ref="L8:M8"/>
    <mergeCell ref="A54:H54"/>
    <mergeCell ref="A5:J5"/>
    <mergeCell ref="A6:J6"/>
    <mergeCell ref="J8:J9"/>
    <mergeCell ref="C10:D10"/>
    <mergeCell ref="A8:A9"/>
    <mergeCell ref="B8:B9"/>
    <mergeCell ref="C8:C9"/>
    <mergeCell ref="D8:D9"/>
    <mergeCell ref="E8:F8"/>
    <mergeCell ref="G8:I8"/>
    <mergeCell ref="A7:J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46" workbookViewId="0">
      <selection activeCell="C10" sqref="C10"/>
    </sheetView>
  </sheetViews>
  <sheetFormatPr defaultRowHeight="15" x14ac:dyDescent="0.25"/>
  <cols>
    <col min="1" max="1" width="22.140625" customWidth="1"/>
    <col min="2" max="2" width="20.7109375" customWidth="1"/>
    <col min="3" max="3" width="21.140625" customWidth="1"/>
    <col min="4" max="4" width="20.28515625" customWidth="1"/>
    <col min="5" max="5" width="23.7109375" customWidth="1"/>
    <col min="6" max="6" width="21.140625" customWidth="1"/>
    <col min="7" max="7" width="22.42578125" customWidth="1"/>
  </cols>
  <sheetData>
    <row r="1" spans="1:7" ht="42" customHeight="1" x14ac:dyDescent="0.25">
      <c r="A1" s="72" t="s">
        <v>159</v>
      </c>
      <c r="B1" s="73"/>
      <c r="C1" s="73"/>
      <c r="D1" s="73"/>
      <c r="E1" s="73"/>
      <c r="F1" s="73"/>
      <c r="G1" s="73"/>
    </row>
    <row r="3" spans="1:7" ht="42" customHeight="1" x14ac:dyDescent="0.25">
      <c r="A3" s="71" t="s">
        <v>4</v>
      </c>
      <c r="B3" s="71" t="s">
        <v>156</v>
      </c>
      <c r="C3" s="71"/>
      <c r="D3" s="71" t="s">
        <v>157</v>
      </c>
      <c r="E3" s="71"/>
      <c r="F3" s="71" t="s">
        <v>158</v>
      </c>
      <c r="G3" s="71"/>
    </row>
    <row r="4" spans="1:7" ht="30" x14ac:dyDescent="0.25">
      <c r="A4" s="71"/>
      <c r="B4" s="20" t="s">
        <v>125</v>
      </c>
      <c r="C4" s="20" t="s">
        <v>126</v>
      </c>
      <c r="D4" s="20" t="s">
        <v>125</v>
      </c>
      <c r="E4" s="20" t="s">
        <v>126</v>
      </c>
      <c r="F4" s="20" t="s">
        <v>125</v>
      </c>
      <c r="G4" s="20" t="s">
        <v>126</v>
      </c>
    </row>
    <row r="5" spans="1:7" ht="18.75" x14ac:dyDescent="0.25">
      <c r="A5" s="21" t="s">
        <v>16</v>
      </c>
      <c r="B5" s="14">
        <v>8</v>
      </c>
      <c r="C5" s="14">
        <v>12</v>
      </c>
      <c r="D5" s="14">
        <v>0</v>
      </c>
      <c r="E5" s="14">
        <v>0</v>
      </c>
      <c r="F5" s="14">
        <v>0</v>
      </c>
      <c r="G5" s="14">
        <v>0</v>
      </c>
    </row>
    <row r="6" spans="1:7" ht="18.75" x14ac:dyDescent="0.25">
      <c r="A6" s="21" t="s">
        <v>17</v>
      </c>
      <c r="B6" s="14">
        <v>3</v>
      </c>
      <c r="C6" s="14">
        <v>4</v>
      </c>
      <c r="D6" s="14">
        <v>0</v>
      </c>
      <c r="E6" s="14">
        <v>0</v>
      </c>
      <c r="F6" s="14">
        <v>0</v>
      </c>
      <c r="G6" s="14">
        <v>0</v>
      </c>
    </row>
    <row r="7" spans="1:7" ht="18.75" x14ac:dyDescent="0.25">
      <c r="A7" s="12" t="s">
        <v>18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7" ht="18.75" x14ac:dyDescent="0.25">
      <c r="A8" s="12" t="s">
        <v>19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ht="30" x14ac:dyDescent="0.25">
      <c r="A9" s="12" t="s">
        <v>20</v>
      </c>
      <c r="B9" s="14">
        <v>2</v>
      </c>
      <c r="C9" s="14">
        <v>2</v>
      </c>
      <c r="D9" s="14">
        <v>0</v>
      </c>
      <c r="E9" s="14">
        <v>0</v>
      </c>
      <c r="F9" s="14">
        <v>0</v>
      </c>
      <c r="G9" s="14">
        <v>0</v>
      </c>
    </row>
    <row r="10" spans="1:7" ht="30" x14ac:dyDescent="0.25">
      <c r="A10" s="22" t="s">
        <v>21</v>
      </c>
      <c r="B10" s="24">
        <v>0</v>
      </c>
      <c r="C10" s="24"/>
      <c r="D10" s="24">
        <v>0</v>
      </c>
      <c r="E10" s="24">
        <v>0</v>
      </c>
      <c r="F10" s="24">
        <v>0</v>
      </c>
      <c r="G10" s="24">
        <v>0</v>
      </c>
    </row>
    <row r="11" spans="1:7" ht="105" x14ac:dyDescent="0.25">
      <c r="A11" s="22" t="s">
        <v>58</v>
      </c>
      <c r="B11" s="14">
        <v>0</v>
      </c>
      <c r="C11" s="14">
        <v>0</v>
      </c>
      <c r="D11" s="14">
        <v>12</v>
      </c>
      <c r="E11" s="14">
        <v>15</v>
      </c>
      <c r="F11" s="14">
        <v>0</v>
      </c>
      <c r="G11" s="14">
        <v>0</v>
      </c>
    </row>
    <row r="12" spans="1:7" ht="30" x14ac:dyDescent="0.25">
      <c r="A12" s="22" t="s">
        <v>23</v>
      </c>
      <c r="B12" s="14">
        <v>0</v>
      </c>
      <c r="C12" s="14">
        <v>0</v>
      </c>
      <c r="D12" s="14">
        <v>4</v>
      </c>
      <c r="E12" s="14">
        <v>6</v>
      </c>
      <c r="F12" s="14">
        <v>0</v>
      </c>
      <c r="G12" s="14">
        <v>0</v>
      </c>
    </row>
    <row r="13" spans="1:7" ht="45" x14ac:dyDescent="0.25">
      <c r="A13" s="22" t="s">
        <v>24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ht="18.75" x14ac:dyDescent="0.25">
      <c r="A14" s="22" t="s">
        <v>25</v>
      </c>
      <c r="B14" s="14">
        <v>0</v>
      </c>
      <c r="C14" s="14">
        <v>0</v>
      </c>
      <c r="D14" s="14">
        <v>3</v>
      </c>
      <c r="E14" s="14">
        <v>5</v>
      </c>
      <c r="F14" s="14">
        <v>0</v>
      </c>
      <c r="G14" s="14">
        <v>0</v>
      </c>
    </row>
    <row r="15" spans="1:7" ht="30" x14ac:dyDescent="0.25">
      <c r="A15" s="22" t="s">
        <v>26</v>
      </c>
      <c r="B15" s="14">
        <v>0</v>
      </c>
      <c r="C15" s="14">
        <v>0</v>
      </c>
      <c r="D15" s="14">
        <v>6</v>
      </c>
      <c r="E15" s="14">
        <v>7</v>
      </c>
      <c r="F15" s="14">
        <v>0</v>
      </c>
      <c r="G15" s="14">
        <v>0</v>
      </c>
    </row>
    <row r="16" spans="1:7" ht="18.75" x14ac:dyDescent="0.25">
      <c r="A16" s="22" t="s">
        <v>27</v>
      </c>
      <c r="B16" s="14">
        <v>0</v>
      </c>
      <c r="C16" s="14">
        <v>0</v>
      </c>
      <c r="D16" s="14">
        <v>3</v>
      </c>
      <c r="E16" s="14">
        <v>2</v>
      </c>
      <c r="F16" s="14">
        <v>0</v>
      </c>
      <c r="G16" s="14">
        <v>0</v>
      </c>
    </row>
    <row r="17" spans="1:7" ht="18.75" x14ac:dyDescent="0.25">
      <c r="A17" s="22" t="s">
        <v>28</v>
      </c>
      <c r="B17" s="15">
        <v>0</v>
      </c>
      <c r="C17" s="15">
        <v>0</v>
      </c>
      <c r="D17" s="15">
        <v>0</v>
      </c>
      <c r="E17" s="15">
        <v>2</v>
      </c>
      <c r="F17" s="15">
        <v>0</v>
      </c>
      <c r="G17" s="15">
        <v>0</v>
      </c>
    </row>
    <row r="18" spans="1:7" ht="30" x14ac:dyDescent="0.25">
      <c r="A18" s="22" t="s">
        <v>29</v>
      </c>
      <c r="B18" s="15">
        <v>0</v>
      </c>
      <c r="C18" s="15">
        <v>0</v>
      </c>
      <c r="D18" s="15">
        <v>7</v>
      </c>
      <c r="E18" s="15">
        <v>9</v>
      </c>
      <c r="F18" s="15">
        <v>0</v>
      </c>
      <c r="G18" s="15">
        <v>0</v>
      </c>
    </row>
    <row r="19" spans="1:7" ht="18.75" x14ac:dyDescent="0.25">
      <c r="A19" s="22" t="s">
        <v>30</v>
      </c>
      <c r="B19" s="15">
        <v>0</v>
      </c>
      <c r="C19" s="15">
        <v>0</v>
      </c>
      <c r="D19" s="15">
        <v>4</v>
      </c>
      <c r="E19" s="15">
        <v>5</v>
      </c>
      <c r="F19" s="15">
        <v>1</v>
      </c>
      <c r="G19" s="15">
        <v>1</v>
      </c>
    </row>
    <row r="20" spans="1:7" ht="18.75" x14ac:dyDescent="0.25">
      <c r="A20" s="22" t="s">
        <v>31</v>
      </c>
      <c r="B20" s="15">
        <v>1</v>
      </c>
      <c r="C20" s="15">
        <v>0</v>
      </c>
      <c r="D20" s="15">
        <v>1</v>
      </c>
      <c r="E20" s="15">
        <v>1</v>
      </c>
      <c r="F20" s="15">
        <v>0</v>
      </c>
      <c r="G20" s="15">
        <v>0</v>
      </c>
    </row>
    <row r="21" spans="1:7" ht="18.75" x14ac:dyDescent="0.25">
      <c r="A21" s="22" t="s">
        <v>32</v>
      </c>
      <c r="B21" s="15">
        <v>0</v>
      </c>
      <c r="C21" s="15">
        <v>0</v>
      </c>
      <c r="D21" s="15">
        <v>1</v>
      </c>
      <c r="E21" s="15">
        <v>1</v>
      </c>
      <c r="F21" s="15">
        <v>0</v>
      </c>
      <c r="G21" s="15">
        <v>0</v>
      </c>
    </row>
    <row r="22" spans="1:7" ht="18.75" x14ac:dyDescent="0.25">
      <c r="A22" s="22" t="s">
        <v>33</v>
      </c>
      <c r="B22" s="15">
        <v>0</v>
      </c>
      <c r="C22" s="15">
        <v>0</v>
      </c>
      <c r="D22" s="15">
        <v>1</v>
      </c>
      <c r="E22" s="15">
        <v>1</v>
      </c>
      <c r="F22" s="15">
        <v>0</v>
      </c>
      <c r="G22" s="15">
        <v>0</v>
      </c>
    </row>
    <row r="23" spans="1:7" ht="18.75" x14ac:dyDescent="0.25">
      <c r="A23" s="22" t="s">
        <v>34</v>
      </c>
      <c r="B23" s="15">
        <v>0</v>
      </c>
      <c r="C23" s="15">
        <v>0</v>
      </c>
      <c r="D23" s="15">
        <v>0</v>
      </c>
      <c r="E23" s="15">
        <v>1</v>
      </c>
      <c r="F23" s="15">
        <v>0</v>
      </c>
      <c r="G23" s="15">
        <v>0</v>
      </c>
    </row>
    <row r="24" spans="1:7" ht="18.75" x14ac:dyDescent="0.25">
      <c r="A24" s="22" t="s">
        <v>35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ht="45" x14ac:dyDescent="0.25">
      <c r="A25" s="22" t="s">
        <v>36</v>
      </c>
      <c r="B25" s="15">
        <v>0</v>
      </c>
      <c r="C25" s="15">
        <v>0</v>
      </c>
      <c r="D25" s="15">
        <v>0</v>
      </c>
      <c r="E25" s="15">
        <v>2</v>
      </c>
      <c r="F25" s="15">
        <v>0</v>
      </c>
      <c r="G25" s="15">
        <v>0</v>
      </c>
    </row>
    <row r="26" spans="1:7" ht="30" x14ac:dyDescent="0.25">
      <c r="A26" s="22" t="s">
        <v>37</v>
      </c>
      <c r="B26" s="15">
        <v>0</v>
      </c>
      <c r="C26" s="15">
        <v>0</v>
      </c>
      <c r="D26" s="15">
        <v>0</v>
      </c>
      <c r="E26" s="15">
        <v>2</v>
      </c>
      <c r="F26" s="15">
        <v>0</v>
      </c>
      <c r="G26" s="15">
        <v>0</v>
      </c>
    </row>
    <row r="27" spans="1:7" ht="30" x14ac:dyDescent="0.25">
      <c r="A27" s="22" t="s">
        <v>38</v>
      </c>
      <c r="B27" s="15">
        <v>0</v>
      </c>
      <c r="C27" s="15">
        <v>0</v>
      </c>
      <c r="D27" s="15">
        <v>0</v>
      </c>
      <c r="E27" s="15">
        <v>4</v>
      </c>
      <c r="F27" s="15">
        <v>0</v>
      </c>
      <c r="G27" s="15">
        <v>0</v>
      </c>
    </row>
    <row r="28" spans="1:7" ht="18.75" x14ac:dyDescent="0.25">
      <c r="A28" s="22" t="s">
        <v>39</v>
      </c>
      <c r="B28" s="15">
        <v>0</v>
      </c>
      <c r="C28" s="15">
        <v>0</v>
      </c>
      <c r="D28" s="15">
        <v>0</v>
      </c>
      <c r="E28" s="15">
        <v>2</v>
      </c>
      <c r="F28" s="15">
        <v>0</v>
      </c>
      <c r="G28" s="15">
        <v>0</v>
      </c>
    </row>
    <row r="29" spans="1:7" ht="18.75" x14ac:dyDescent="0.25">
      <c r="A29" s="22" t="s">
        <v>40</v>
      </c>
      <c r="B29" s="15">
        <v>0</v>
      </c>
      <c r="C29" s="15">
        <v>0</v>
      </c>
      <c r="D29" s="15">
        <v>0</v>
      </c>
      <c r="E29" s="15">
        <v>2</v>
      </c>
      <c r="F29" s="15">
        <v>0</v>
      </c>
      <c r="G29" s="15">
        <v>0</v>
      </c>
    </row>
    <row r="30" spans="1:7" ht="45" x14ac:dyDescent="0.25">
      <c r="A30" s="22" t="s">
        <v>41</v>
      </c>
      <c r="B30" s="15">
        <v>0</v>
      </c>
      <c r="C30" s="15">
        <v>0</v>
      </c>
      <c r="D30" s="15">
        <v>0</v>
      </c>
      <c r="E30" s="15">
        <v>2</v>
      </c>
      <c r="F30" s="15">
        <v>0</v>
      </c>
      <c r="G30" s="15">
        <v>0</v>
      </c>
    </row>
    <row r="31" spans="1:7" ht="30" x14ac:dyDescent="0.25">
      <c r="A31" s="22" t="s">
        <v>42</v>
      </c>
      <c r="B31" s="15">
        <v>0</v>
      </c>
      <c r="C31" s="15">
        <v>0</v>
      </c>
      <c r="D31" s="15">
        <v>0</v>
      </c>
      <c r="E31" s="15">
        <v>2</v>
      </c>
      <c r="F31" s="15">
        <v>0</v>
      </c>
      <c r="G31" s="15">
        <v>0</v>
      </c>
    </row>
    <row r="32" spans="1:7" ht="18.75" x14ac:dyDescent="0.25">
      <c r="A32" s="22" t="s">
        <v>43</v>
      </c>
      <c r="B32" s="15">
        <v>0</v>
      </c>
      <c r="C32" s="15">
        <v>0</v>
      </c>
      <c r="D32" s="15">
        <v>0</v>
      </c>
      <c r="E32" s="15">
        <v>2</v>
      </c>
      <c r="F32" s="15">
        <v>0</v>
      </c>
      <c r="G32" s="15">
        <v>0</v>
      </c>
    </row>
    <row r="33" spans="1:7" ht="18.75" x14ac:dyDescent="0.25">
      <c r="A33" s="22" t="s">
        <v>44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</row>
    <row r="34" spans="1:7" ht="30" x14ac:dyDescent="0.25">
      <c r="A34" s="22" t="s">
        <v>45</v>
      </c>
      <c r="B34" s="15">
        <v>0</v>
      </c>
      <c r="C34" s="15">
        <v>0</v>
      </c>
      <c r="D34" s="15">
        <v>0</v>
      </c>
      <c r="E34" s="15">
        <v>3</v>
      </c>
      <c r="F34" s="15">
        <v>0</v>
      </c>
      <c r="G34" s="15">
        <v>0</v>
      </c>
    </row>
    <row r="35" spans="1:7" ht="45" x14ac:dyDescent="0.25">
      <c r="A35" s="22" t="s">
        <v>46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ht="45" x14ac:dyDescent="0.25">
      <c r="A36" s="22" t="s">
        <v>47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ht="18.75" x14ac:dyDescent="0.25">
      <c r="A37" s="22" t="s">
        <v>48</v>
      </c>
      <c r="B37" s="18">
        <v>0</v>
      </c>
      <c r="C37" s="18">
        <v>0</v>
      </c>
      <c r="D37" s="18">
        <v>0</v>
      </c>
      <c r="E37" s="18">
        <v>2</v>
      </c>
      <c r="F37" s="18">
        <v>0</v>
      </c>
      <c r="G37" s="18">
        <v>0</v>
      </c>
    </row>
    <row r="38" spans="1:7" ht="18.75" x14ac:dyDescent="0.25">
      <c r="A38" s="22" t="s">
        <v>49</v>
      </c>
      <c r="B38" s="15">
        <v>0</v>
      </c>
      <c r="C38" s="15">
        <v>1</v>
      </c>
      <c r="D38" s="15">
        <v>0</v>
      </c>
      <c r="E38" s="15">
        <v>0</v>
      </c>
      <c r="F38" s="15">
        <v>0</v>
      </c>
      <c r="G38" s="15">
        <v>0</v>
      </c>
    </row>
    <row r="39" spans="1:7" ht="18.75" x14ac:dyDescent="0.25">
      <c r="A39" s="22" t="s">
        <v>50</v>
      </c>
      <c r="B39" s="15">
        <v>0</v>
      </c>
      <c r="C39" s="15">
        <v>1</v>
      </c>
      <c r="D39" s="15">
        <v>0</v>
      </c>
      <c r="E39" s="15">
        <v>0</v>
      </c>
      <c r="F39" s="15">
        <v>0</v>
      </c>
      <c r="G39" s="15">
        <v>0</v>
      </c>
    </row>
    <row r="40" spans="1:7" ht="18.75" x14ac:dyDescent="0.25">
      <c r="A40" s="22" t="s">
        <v>51</v>
      </c>
      <c r="B40" s="15">
        <v>0</v>
      </c>
      <c r="C40" s="15">
        <v>0</v>
      </c>
      <c r="D40" s="15">
        <v>0</v>
      </c>
      <c r="E40" s="15">
        <v>2</v>
      </c>
      <c r="F40" s="15">
        <v>0</v>
      </c>
      <c r="G40" s="15">
        <v>0</v>
      </c>
    </row>
    <row r="41" spans="1:7" ht="30" x14ac:dyDescent="0.25">
      <c r="A41" s="22" t="s">
        <v>52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</row>
    <row r="42" spans="1:7" ht="18.75" x14ac:dyDescent="0.25">
      <c r="A42" s="22" t="s">
        <v>53</v>
      </c>
      <c r="B42" s="15">
        <v>0</v>
      </c>
      <c r="C42" s="15">
        <v>0</v>
      </c>
      <c r="D42" s="15">
        <v>0</v>
      </c>
      <c r="E42" s="15">
        <v>2</v>
      </c>
      <c r="F42" s="15">
        <v>0</v>
      </c>
      <c r="G42" s="15">
        <v>0</v>
      </c>
    </row>
    <row r="43" spans="1:7" ht="18.75" x14ac:dyDescent="0.25">
      <c r="A43" s="22" t="s">
        <v>54</v>
      </c>
      <c r="B43" s="15">
        <v>0</v>
      </c>
      <c r="C43" s="15">
        <v>0</v>
      </c>
      <c r="D43" s="15">
        <v>0</v>
      </c>
      <c r="E43" s="15">
        <v>3</v>
      </c>
      <c r="F43" s="15">
        <v>0</v>
      </c>
      <c r="G43" s="15">
        <v>0</v>
      </c>
    </row>
    <row r="44" spans="1:7" ht="18.75" x14ac:dyDescent="0.25">
      <c r="A44" s="12" t="s">
        <v>55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</row>
    <row r="46" spans="1:7" ht="34.9" customHeight="1" x14ac:dyDescent="0.25">
      <c r="G46" s="31"/>
    </row>
    <row r="47" spans="1:7" ht="9.6" customHeight="1" x14ac:dyDescent="0.25">
      <c r="A47" s="25"/>
      <c r="B47" s="25"/>
      <c r="C47" s="25"/>
      <c r="D47" s="25"/>
      <c r="E47" s="25"/>
      <c r="F47" s="25"/>
      <c r="G47" s="25"/>
    </row>
    <row r="48" spans="1:7" ht="15.75" x14ac:dyDescent="0.25">
      <c r="A48" s="19"/>
    </row>
  </sheetData>
  <mergeCells count="5">
    <mergeCell ref="A3:A4"/>
    <mergeCell ref="B3:C3"/>
    <mergeCell ref="D3:E3"/>
    <mergeCell ref="F3:G3"/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1"/>
  <sheetViews>
    <sheetView topLeftCell="A7" zoomScale="80" zoomScaleNormal="80" workbookViewId="0">
      <selection activeCell="F53" sqref="F53"/>
    </sheetView>
  </sheetViews>
  <sheetFormatPr defaultRowHeight="15" x14ac:dyDescent="0.25"/>
  <cols>
    <col min="1" max="1" width="20" customWidth="1"/>
    <col min="2" max="2" width="7.140625" customWidth="1"/>
    <col min="4" max="4" width="11.140625" customWidth="1"/>
    <col min="11" max="11" width="13.7109375" customWidth="1"/>
    <col min="22" max="22" width="9.85546875" customWidth="1"/>
  </cols>
  <sheetData>
    <row r="2" spans="1:23" ht="22.15" customHeight="1" x14ac:dyDescent="0.25">
      <c r="A2" s="79" t="s">
        <v>98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3" ht="22.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3" ht="31.5" customHeight="1" x14ac:dyDescent="0.25">
      <c r="A4" s="73" t="s">
        <v>99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27"/>
    </row>
    <row r="5" spans="1:23" ht="37.5" customHeight="1" x14ac:dyDescent="0.25">
      <c r="A5" s="83" t="s">
        <v>100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27"/>
    </row>
    <row r="6" spans="1:23" ht="64.5" customHeight="1" x14ac:dyDescent="0.25">
      <c r="A6" s="84" t="s">
        <v>101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23" ht="1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23" ht="43.9" customHeight="1" x14ac:dyDescent="0.25">
      <c r="A8" s="71" t="s">
        <v>4</v>
      </c>
      <c r="B8" s="82" t="s">
        <v>5</v>
      </c>
      <c r="C8" s="74" t="s">
        <v>92</v>
      </c>
      <c r="D8" s="75"/>
      <c r="E8" s="75"/>
      <c r="F8" s="75"/>
      <c r="G8" s="75"/>
      <c r="H8" s="75"/>
      <c r="I8" s="75"/>
      <c r="J8" s="76"/>
      <c r="K8" s="86" t="s">
        <v>93</v>
      </c>
      <c r="L8" s="86" t="s">
        <v>97</v>
      </c>
      <c r="M8" s="71" t="s">
        <v>59</v>
      </c>
      <c r="N8" s="71"/>
      <c r="O8" s="71" t="s">
        <v>60</v>
      </c>
      <c r="P8" s="71"/>
      <c r="Q8" s="71"/>
      <c r="R8" s="71"/>
      <c r="S8" s="71"/>
      <c r="T8" s="71"/>
      <c r="U8" s="85" t="s">
        <v>136</v>
      </c>
      <c r="V8" s="85"/>
      <c r="W8" s="85"/>
    </row>
    <row r="9" spans="1:23" x14ac:dyDescent="0.25">
      <c r="A9" s="71"/>
      <c r="B9" s="82"/>
      <c r="C9" s="71" t="s">
        <v>61</v>
      </c>
      <c r="D9" s="71"/>
      <c r="E9" s="71"/>
      <c r="F9" s="71"/>
      <c r="G9" s="71" t="s">
        <v>62</v>
      </c>
      <c r="H9" s="71"/>
      <c r="I9" s="71"/>
      <c r="J9" s="71"/>
      <c r="K9" s="86"/>
      <c r="L9" s="86"/>
      <c r="M9" s="71"/>
      <c r="N9" s="71"/>
      <c r="O9" s="71"/>
      <c r="P9" s="71"/>
      <c r="Q9" s="71"/>
      <c r="R9" s="71"/>
      <c r="S9" s="71"/>
      <c r="T9" s="71"/>
      <c r="U9" s="85"/>
      <c r="V9" s="85"/>
      <c r="W9" s="85"/>
    </row>
    <row r="10" spans="1:23" x14ac:dyDescent="0.25">
      <c r="A10" s="71"/>
      <c r="B10" s="82"/>
      <c r="C10" s="82" t="s">
        <v>63</v>
      </c>
      <c r="D10" s="82" t="s">
        <v>64</v>
      </c>
      <c r="E10" s="82" t="s">
        <v>65</v>
      </c>
      <c r="F10" s="82" t="s">
        <v>66</v>
      </c>
      <c r="G10" s="82" t="s">
        <v>63</v>
      </c>
      <c r="H10" s="82" t="s">
        <v>64</v>
      </c>
      <c r="I10" s="82" t="s">
        <v>67</v>
      </c>
      <c r="J10" s="82" t="s">
        <v>66</v>
      </c>
      <c r="K10" s="86"/>
      <c r="L10" s="86"/>
      <c r="M10" s="82" t="s">
        <v>68</v>
      </c>
      <c r="N10" s="82" t="s">
        <v>69</v>
      </c>
      <c r="O10" s="82" t="s">
        <v>70</v>
      </c>
      <c r="P10" s="82" t="s">
        <v>71</v>
      </c>
      <c r="Q10" s="80" t="s">
        <v>94</v>
      </c>
      <c r="R10" s="80" t="s">
        <v>95</v>
      </c>
      <c r="S10" s="80" t="s">
        <v>96</v>
      </c>
      <c r="T10" s="82" t="s">
        <v>72</v>
      </c>
      <c r="U10" s="43"/>
      <c r="V10" s="43" t="s">
        <v>138</v>
      </c>
      <c r="W10" s="43" t="s">
        <v>139</v>
      </c>
    </row>
    <row r="11" spans="1:23" ht="63" customHeight="1" x14ac:dyDescent="0.25">
      <c r="A11" s="71"/>
      <c r="B11" s="82"/>
      <c r="C11" s="82"/>
      <c r="D11" s="82"/>
      <c r="E11" s="82"/>
      <c r="F11" s="82"/>
      <c r="G11" s="82"/>
      <c r="H11" s="82"/>
      <c r="I11" s="82"/>
      <c r="J11" s="82"/>
      <c r="K11" s="86"/>
      <c r="L11" s="86"/>
      <c r="M11" s="82"/>
      <c r="N11" s="82"/>
      <c r="O11" s="82"/>
      <c r="P11" s="82"/>
      <c r="Q11" s="81"/>
      <c r="R11" s="81"/>
      <c r="S11" s="81"/>
      <c r="T11" s="82"/>
      <c r="U11" s="44" t="s">
        <v>137</v>
      </c>
      <c r="V11" s="45" t="s">
        <v>134</v>
      </c>
      <c r="W11" s="45" t="s">
        <v>135</v>
      </c>
    </row>
    <row r="12" spans="1:23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  <c r="R12" s="3">
        <v>18</v>
      </c>
      <c r="S12" s="3">
        <v>19</v>
      </c>
      <c r="T12" s="3">
        <v>20</v>
      </c>
      <c r="U12" s="43"/>
      <c r="V12" s="43"/>
      <c r="W12" s="43"/>
    </row>
    <row r="13" spans="1:23" ht="18.75" x14ac:dyDescent="0.25">
      <c r="A13" s="21" t="s">
        <v>16</v>
      </c>
      <c r="B13" s="13">
        <v>1</v>
      </c>
      <c r="C13" s="14">
        <v>24</v>
      </c>
      <c r="D13" s="14">
        <v>7</v>
      </c>
      <c r="E13" s="14">
        <v>35</v>
      </c>
      <c r="F13" s="14">
        <v>0</v>
      </c>
      <c r="G13" s="14">
        <v>0</v>
      </c>
      <c r="H13" s="14">
        <v>3</v>
      </c>
      <c r="I13" s="14">
        <v>3</v>
      </c>
      <c r="J13" s="14">
        <v>0</v>
      </c>
      <c r="K13" s="14">
        <v>19</v>
      </c>
      <c r="L13" s="14">
        <v>14</v>
      </c>
      <c r="M13" s="14">
        <v>15</v>
      </c>
      <c r="N13" s="14">
        <v>17</v>
      </c>
      <c r="O13" s="14">
        <v>18</v>
      </c>
      <c r="P13" s="14">
        <v>17</v>
      </c>
      <c r="Q13" s="14">
        <v>11</v>
      </c>
      <c r="R13" s="14">
        <v>16</v>
      </c>
      <c r="S13" s="14">
        <v>4</v>
      </c>
      <c r="T13" s="14">
        <v>6</v>
      </c>
      <c r="U13" s="43">
        <f>C13+D13+E13+F13+G13+H13+I13+J13</f>
        <v>72</v>
      </c>
      <c r="V13" s="43">
        <f>U13-M13-N13</f>
        <v>40</v>
      </c>
      <c r="W13" s="61">
        <f>U13-O13-P13-Q13-R13-S13-T13</f>
        <v>0</v>
      </c>
    </row>
    <row r="14" spans="1:23" ht="30" x14ac:dyDescent="0.25">
      <c r="A14" s="21" t="s">
        <v>17</v>
      </c>
      <c r="B14" s="13">
        <v>2</v>
      </c>
      <c r="C14" s="14">
        <v>0</v>
      </c>
      <c r="D14" s="14">
        <v>0</v>
      </c>
      <c r="E14" s="14">
        <f ca="1">((((((((((((0+(+E14:EE44))+0)+0)+0)+0)+0)+0)+0)+0)+0)+0)+0)+0</f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43">
        <f t="shared" ref="U14:U54" ca="1" si="0">C14+D14+E14+F14+G14+H14+I14+J14</f>
        <v>0</v>
      </c>
      <c r="V14" s="43">
        <f t="shared" ref="V14:V54" ca="1" si="1">U14-M14-N14</f>
        <v>0</v>
      </c>
      <c r="W14" s="43">
        <f t="shared" ref="W14:W54" ca="1" si="2">U14-O14-P14-Q14-R14-S14-T14</f>
        <v>0</v>
      </c>
    </row>
    <row r="15" spans="1:23" ht="18.75" x14ac:dyDescent="0.25">
      <c r="A15" s="12" t="s">
        <v>18</v>
      </c>
      <c r="B15" s="13">
        <v>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43">
        <f t="shared" si="0"/>
        <v>0</v>
      </c>
      <c r="V15" s="43">
        <f t="shared" si="1"/>
        <v>0</v>
      </c>
      <c r="W15" s="43">
        <f t="shared" si="2"/>
        <v>0</v>
      </c>
    </row>
    <row r="16" spans="1:23" ht="18.75" x14ac:dyDescent="0.25">
      <c r="A16" s="12" t="s">
        <v>19</v>
      </c>
      <c r="B16" s="13">
        <v>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43">
        <f t="shared" si="0"/>
        <v>0</v>
      </c>
      <c r="V16" s="43">
        <f t="shared" si="1"/>
        <v>0</v>
      </c>
      <c r="W16" s="43">
        <f t="shared" si="2"/>
        <v>0</v>
      </c>
    </row>
    <row r="17" spans="1:23" ht="30" x14ac:dyDescent="0.25">
      <c r="A17" s="12" t="s">
        <v>20</v>
      </c>
      <c r="B17" s="13">
        <v>5</v>
      </c>
      <c r="C17" s="14">
        <v>2</v>
      </c>
      <c r="D17" s="14">
        <v>0</v>
      </c>
      <c r="E17" s="14">
        <v>1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2</v>
      </c>
      <c r="O17" s="14">
        <v>0</v>
      </c>
      <c r="P17" s="14">
        <v>0</v>
      </c>
      <c r="Q17" s="14">
        <v>2</v>
      </c>
      <c r="R17" s="14">
        <v>1</v>
      </c>
      <c r="S17" s="14">
        <v>0</v>
      </c>
      <c r="T17" s="14">
        <v>0</v>
      </c>
      <c r="U17" s="43">
        <f t="shared" si="0"/>
        <v>3</v>
      </c>
      <c r="V17" s="43">
        <f t="shared" si="1"/>
        <v>1</v>
      </c>
      <c r="W17" s="43">
        <f t="shared" si="2"/>
        <v>0</v>
      </c>
    </row>
    <row r="18" spans="1:23" ht="45" x14ac:dyDescent="0.25">
      <c r="A18" s="17" t="s">
        <v>21</v>
      </c>
      <c r="B18" s="13">
        <v>6</v>
      </c>
      <c r="C18" s="14">
        <v>0</v>
      </c>
      <c r="D18" s="14">
        <v>0</v>
      </c>
      <c r="E18" s="14">
        <v>2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1</v>
      </c>
      <c r="L18" s="14">
        <v>0</v>
      </c>
      <c r="M18" s="14">
        <v>0</v>
      </c>
      <c r="N18" s="14">
        <v>1</v>
      </c>
      <c r="O18" s="14">
        <v>0</v>
      </c>
      <c r="P18" s="14">
        <v>0</v>
      </c>
      <c r="Q18" s="14">
        <v>1</v>
      </c>
      <c r="R18" s="14">
        <v>1</v>
      </c>
      <c r="S18" s="14">
        <v>0</v>
      </c>
      <c r="T18" s="14">
        <v>0</v>
      </c>
      <c r="U18" s="43">
        <f t="shared" si="0"/>
        <v>2</v>
      </c>
      <c r="V18" s="43">
        <f t="shared" si="1"/>
        <v>1</v>
      </c>
      <c r="W18" s="43">
        <f t="shared" si="2"/>
        <v>0</v>
      </c>
    </row>
    <row r="19" spans="1:23" ht="30" x14ac:dyDescent="0.25">
      <c r="A19" s="28" t="s">
        <v>73</v>
      </c>
      <c r="B19" s="23">
        <v>7</v>
      </c>
      <c r="C19" s="24">
        <v>124</v>
      </c>
      <c r="D19" s="24">
        <v>46</v>
      </c>
      <c r="E19" s="24">
        <v>330</v>
      </c>
      <c r="F19" s="24">
        <v>28</v>
      </c>
      <c r="G19" s="24">
        <v>1</v>
      </c>
      <c r="H19" s="24">
        <v>1</v>
      </c>
      <c r="I19" s="24">
        <v>7</v>
      </c>
      <c r="J19" s="24">
        <v>0</v>
      </c>
      <c r="K19" s="24">
        <v>224</v>
      </c>
      <c r="L19" s="24">
        <v>74</v>
      </c>
      <c r="M19" s="24">
        <v>191</v>
      </c>
      <c r="N19" s="24">
        <v>230</v>
      </c>
      <c r="O19" s="24">
        <v>125</v>
      </c>
      <c r="P19" s="24">
        <v>89</v>
      </c>
      <c r="Q19" s="24">
        <v>97</v>
      </c>
      <c r="R19" s="24">
        <v>150</v>
      </c>
      <c r="S19" s="24">
        <v>56</v>
      </c>
      <c r="T19" s="24">
        <v>20</v>
      </c>
      <c r="U19" s="43">
        <f t="shared" si="0"/>
        <v>537</v>
      </c>
      <c r="V19" s="43">
        <f t="shared" si="1"/>
        <v>116</v>
      </c>
      <c r="W19" s="61">
        <f t="shared" si="2"/>
        <v>0</v>
      </c>
    </row>
    <row r="20" spans="1:23" ht="30" x14ac:dyDescent="0.25">
      <c r="A20" s="17" t="s">
        <v>23</v>
      </c>
      <c r="B20" s="13">
        <v>8</v>
      </c>
      <c r="C20" s="14">
        <v>3</v>
      </c>
      <c r="D20" s="14">
        <v>11</v>
      </c>
      <c r="E20" s="14">
        <v>133</v>
      </c>
      <c r="F20" s="14">
        <v>6</v>
      </c>
      <c r="G20" s="14">
        <v>0</v>
      </c>
      <c r="H20" s="14">
        <v>1</v>
      </c>
      <c r="I20" s="14">
        <v>2</v>
      </c>
      <c r="J20" s="14">
        <v>0</v>
      </c>
      <c r="K20" s="14">
        <v>61</v>
      </c>
      <c r="L20" s="14">
        <v>9</v>
      </c>
      <c r="M20" s="14">
        <v>36</v>
      </c>
      <c r="N20" s="14">
        <v>91</v>
      </c>
      <c r="O20" s="14">
        <v>18</v>
      </c>
      <c r="P20" s="14">
        <v>18</v>
      </c>
      <c r="Q20" s="14">
        <v>27</v>
      </c>
      <c r="R20" s="14">
        <v>49</v>
      </c>
      <c r="S20" s="14">
        <v>37</v>
      </c>
      <c r="T20" s="14">
        <v>7</v>
      </c>
      <c r="U20" s="43">
        <f t="shared" si="0"/>
        <v>156</v>
      </c>
      <c r="V20" s="43">
        <f t="shared" si="1"/>
        <v>29</v>
      </c>
      <c r="W20" s="61">
        <f t="shared" si="2"/>
        <v>0</v>
      </c>
    </row>
    <row r="21" spans="1:23" ht="45" x14ac:dyDescent="0.25">
      <c r="A21" s="17" t="s">
        <v>24</v>
      </c>
      <c r="B21" s="13">
        <v>9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43">
        <f t="shared" si="0"/>
        <v>0</v>
      </c>
      <c r="V21" s="43">
        <f t="shared" si="1"/>
        <v>0</v>
      </c>
      <c r="W21" s="43">
        <f t="shared" si="2"/>
        <v>0</v>
      </c>
    </row>
    <row r="22" spans="1:23" ht="30" x14ac:dyDescent="0.25">
      <c r="A22" s="17" t="s">
        <v>25</v>
      </c>
      <c r="B22" s="13">
        <v>10</v>
      </c>
      <c r="C22" s="14">
        <v>1</v>
      </c>
      <c r="D22" s="14">
        <v>9</v>
      </c>
      <c r="E22" s="14">
        <v>108</v>
      </c>
      <c r="F22" s="14">
        <v>8</v>
      </c>
      <c r="G22" s="14">
        <v>0</v>
      </c>
      <c r="H22" s="14">
        <v>0</v>
      </c>
      <c r="I22" s="14">
        <v>6</v>
      </c>
      <c r="J22" s="14">
        <v>0</v>
      </c>
      <c r="K22" s="14">
        <v>48</v>
      </c>
      <c r="L22" s="14">
        <v>11</v>
      </c>
      <c r="M22" s="14">
        <v>28</v>
      </c>
      <c r="N22" s="14">
        <v>72</v>
      </c>
      <c r="O22" s="14">
        <v>18</v>
      </c>
      <c r="P22" s="14">
        <v>12</v>
      </c>
      <c r="Q22" s="14">
        <v>29</v>
      </c>
      <c r="R22" s="14">
        <v>46</v>
      </c>
      <c r="S22" s="14">
        <v>23</v>
      </c>
      <c r="T22" s="14">
        <v>4</v>
      </c>
      <c r="U22" s="43">
        <f t="shared" si="0"/>
        <v>132</v>
      </c>
      <c r="V22" s="43">
        <f t="shared" si="1"/>
        <v>32</v>
      </c>
      <c r="W22" s="43">
        <f t="shared" si="2"/>
        <v>0</v>
      </c>
    </row>
    <row r="23" spans="1:23" ht="30" x14ac:dyDescent="0.25">
      <c r="A23" s="17" t="s">
        <v>26</v>
      </c>
      <c r="B23" s="13">
        <v>11</v>
      </c>
      <c r="C23" s="14">
        <v>0</v>
      </c>
      <c r="D23" s="14">
        <v>6</v>
      </c>
      <c r="E23" s="14">
        <v>19</v>
      </c>
      <c r="F23" s="14">
        <v>2</v>
      </c>
      <c r="G23" s="14">
        <v>0</v>
      </c>
      <c r="H23" s="14">
        <v>1</v>
      </c>
      <c r="I23" s="14">
        <v>4</v>
      </c>
      <c r="J23" s="14">
        <v>0</v>
      </c>
      <c r="K23" s="14">
        <v>14</v>
      </c>
      <c r="L23" s="14">
        <v>9</v>
      </c>
      <c r="M23" s="14">
        <v>16</v>
      </c>
      <c r="N23" s="14">
        <v>8</v>
      </c>
      <c r="O23" s="14">
        <v>13</v>
      </c>
      <c r="P23" s="14">
        <v>5</v>
      </c>
      <c r="Q23" s="14">
        <v>10</v>
      </c>
      <c r="R23" s="14">
        <v>3</v>
      </c>
      <c r="S23" s="14">
        <v>1</v>
      </c>
      <c r="T23" s="14">
        <v>0</v>
      </c>
      <c r="U23" s="43">
        <f t="shared" si="0"/>
        <v>32</v>
      </c>
      <c r="V23" s="43">
        <f t="shared" si="1"/>
        <v>8</v>
      </c>
      <c r="W23" s="61">
        <f t="shared" si="2"/>
        <v>0</v>
      </c>
    </row>
    <row r="24" spans="1:23" ht="18.75" x14ac:dyDescent="0.25">
      <c r="A24" s="17" t="s">
        <v>27</v>
      </c>
      <c r="B24" s="13">
        <v>12</v>
      </c>
      <c r="C24" s="14">
        <v>0</v>
      </c>
      <c r="D24" s="14">
        <v>1</v>
      </c>
      <c r="E24" s="14">
        <v>28</v>
      </c>
      <c r="F24" s="14">
        <v>3</v>
      </c>
      <c r="G24" s="14">
        <v>0</v>
      </c>
      <c r="H24" s="14">
        <v>0</v>
      </c>
      <c r="I24" s="14">
        <v>4</v>
      </c>
      <c r="J24" s="14">
        <v>0</v>
      </c>
      <c r="K24" s="14">
        <v>11</v>
      </c>
      <c r="L24" s="14">
        <v>6</v>
      </c>
      <c r="M24" s="14">
        <v>13</v>
      </c>
      <c r="N24" s="14">
        <v>17</v>
      </c>
      <c r="O24" s="14">
        <v>5</v>
      </c>
      <c r="P24" s="14">
        <v>5</v>
      </c>
      <c r="Q24" s="14">
        <v>6</v>
      </c>
      <c r="R24" s="14">
        <v>8</v>
      </c>
      <c r="S24" s="14">
        <v>5</v>
      </c>
      <c r="T24" s="14">
        <v>7</v>
      </c>
      <c r="U24" s="43">
        <f t="shared" si="0"/>
        <v>36</v>
      </c>
      <c r="V24" s="43">
        <f t="shared" si="1"/>
        <v>6</v>
      </c>
      <c r="W24" s="43">
        <f t="shared" si="2"/>
        <v>0</v>
      </c>
    </row>
    <row r="25" spans="1:23" ht="18.75" x14ac:dyDescent="0.25">
      <c r="A25" s="17" t="s">
        <v>28</v>
      </c>
      <c r="B25" s="13">
        <v>13</v>
      </c>
      <c r="C25" s="14">
        <v>0</v>
      </c>
      <c r="D25" s="14">
        <v>0</v>
      </c>
      <c r="E25" s="14">
        <v>24</v>
      </c>
      <c r="F25" s="14">
        <v>2</v>
      </c>
      <c r="G25" s="14">
        <v>0</v>
      </c>
      <c r="H25" s="14">
        <v>0</v>
      </c>
      <c r="I25" s="14">
        <v>1</v>
      </c>
      <c r="J25" s="14">
        <v>0</v>
      </c>
      <c r="K25" s="14">
        <v>11</v>
      </c>
      <c r="L25" s="14">
        <v>3</v>
      </c>
      <c r="M25" s="14">
        <v>6</v>
      </c>
      <c r="N25" s="14">
        <v>17</v>
      </c>
      <c r="O25" s="14">
        <v>1</v>
      </c>
      <c r="P25" s="14">
        <v>1</v>
      </c>
      <c r="Q25" s="14">
        <v>5</v>
      </c>
      <c r="R25" s="14">
        <v>15</v>
      </c>
      <c r="S25" s="14">
        <v>5</v>
      </c>
      <c r="T25" s="14">
        <v>0</v>
      </c>
      <c r="U25" s="43">
        <f t="shared" si="0"/>
        <v>27</v>
      </c>
      <c r="V25" s="43">
        <f t="shared" si="1"/>
        <v>4</v>
      </c>
      <c r="W25" s="43">
        <f t="shared" si="2"/>
        <v>0</v>
      </c>
    </row>
    <row r="26" spans="1:23" ht="45" x14ac:dyDescent="0.25">
      <c r="A26" s="17" t="s">
        <v>29</v>
      </c>
      <c r="B26" s="13">
        <v>14</v>
      </c>
      <c r="C26" s="14">
        <v>6</v>
      </c>
      <c r="D26" s="14">
        <v>32</v>
      </c>
      <c r="E26" s="14">
        <v>173</v>
      </c>
      <c r="F26" s="14">
        <v>12</v>
      </c>
      <c r="G26" s="14">
        <v>0</v>
      </c>
      <c r="H26" s="14">
        <v>1</v>
      </c>
      <c r="I26" s="14">
        <v>7</v>
      </c>
      <c r="J26" s="14">
        <v>1</v>
      </c>
      <c r="K26" s="14">
        <v>93</v>
      </c>
      <c r="L26" s="14">
        <v>22</v>
      </c>
      <c r="M26" s="14">
        <v>76</v>
      </c>
      <c r="N26" s="14">
        <v>70</v>
      </c>
      <c r="O26" s="14">
        <v>60</v>
      </c>
      <c r="P26" s="14">
        <v>62</v>
      </c>
      <c r="Q26" s="14">
        <v>59</v>
      </c>
      <c r="R26" s="14">
        <v>26</v>
      </c>
      <c r="S26" s="14">
        <v>20</v>
      </c>
      <c r="T26" s="14">
        <v>5</v>
      </c>
      <c r="U26" s="43">
        <f t="shared" si="0"/>
        <v>232</v>
      </c>
      <c r="V26" s="43">
        <f t="shared" si="1"/>
        <v>86</v>
      </c>
      <c r="W26" s="61">
        <f t="shared" si="2"/>
        <v>0</v>
      </c>
    </row>
    <row r="27" spans="1:23" ht="18.75" x14ac:dyDescent="0.25">
      <c r="A27" s="17" t="s">
        <v>30</v>
      </c>
      <c r="B27" s="16" t="s">
        <v>85</v>
      </c>
      <c r="C27" s="14">
        <v>5</v>
      </c>
      <c r="D27" s="14">
        <v>28</v>
      </c>
      <c r="E27" s="14">
        <v>145</v>
      </c>
      <c r="F27" s="14">
        <v>13</v>
      </c>
      <c r="G27" s="14">
        <v>0</v>
      </c>
      <c r="H27" s="14">
        <v>1</v>
      </c>
      <c r="I27" s="14">
        <v>6</v>
      </c>
      <c r="J27" s="14">
        <v>1</v>
      </c>
      <c r="K27" s="14">
        <v>78</v>
      </c>
      <c r="L27" s="14">
        <v>17</v>
      </c>
      <c r="M27" s="14">
        <v>62</v>
      </c>
      <c r="N27" s="14">
        <v>61</v>
      </c>
      <c r="O27" s="14">
        <v>51</v>
      </c>
      <c r="P27" s="14">
        <v>45</v>
      </c>
      <c r="Q27" s="14">
        <v>61</v>
      </c>
      <c r="R27" s="14">
        <v>22</v>
      </c>
      <c r="S27" s="14">
        <v>17</v>
      </c>
      <c r="T27" s="14">
        <v>3</v>
      </c>
      <c r="U27" s="43">
        <f t="shared" si="0"/>
        <v>199</v>
      </c>
      <c r="V27" s="43">
        <f t="shared" si="1"/>
        <v>76</v>
      </c>
      <c r="W27" s="61">
        <f t="shared" si="2"/>
        <v>0</v>
      </c>
    </row>
    <row r="28" spans="1:23" ht="18.75" x14ac:dyDescent="0.25">
      <c r="A28" s="17" t="s">
        <v>31</v>
      </c>
      <c r="B28" s="3" t="s">
        <v>86</v>
      </c>
      <c r="C28" s="14">
        <v>0</v>
      </c>
      <c r="D28" s="14">
        <v>3</v>
      </c>
      <c r="E28" s="14">
        <v>14</v>
      </c>
      <c r="F28" s="14">
        <v>1</v>
      </c>
      <c r="G28" s="14">
        <v>0</v>
      </c>
      <c r="H28" s="14">
        <v>0</v>
      </c>
      <c r="I28" s="14">
        <v>0</v>
      </c>
      <c r="J28" s="14">
        <v>0</v>
      </c>
      <c r="K28" s="14">
        <v>6</v>
      </c>
      <c r="L28" s="14">
        <v>3</v>
      </c>
      <c r="M28" s="14">
        <v>6</v>
      </c>
      <c r="N28" s="14">
        <v>5</v>
      </c>
      <c r="O28" s="14">
        <v>6</v>
      </c>
      <c r="P28" s="14">
        <v>2</v>
      </c>
      <c r="Q28" s="14">
        <v>3</v>
      </c>
      <c r="R28" s="14">
        <v>4</v>
      </c>
      <c r="S28" s="14">
        <v>3</v>
      </c>
      <c r="T28" s="14">
        <v>0</v>
      </c>
      <c r="U28" s="43">
        <f t="shared" si="0"/>
        <v>18</v>
      </c>
      <c r="V28" s="43">
        <f t="shared" si="1"/>
        <v>7</v>
      </c>
      <c r="W28" s="61">
        <f t="shared" si="2"/>
        <v>0</v>
      </c>
    </row>
    <row r="29" spans="1:23" ht="18.75" x14ac:dyDescent="0.25">
      <c r="A29" s="17" t="s">
        <v>32</v>
      </c>
      <c r="B29" s="3" t="s">
        <v>87</v>
      </c>
      <c r="C29" s="14">
        <v>0</v>
      </c>
      <c r="D29" s="14">
        <v>0</v>
      </c>
      <c r="E29" s="14">
        <v>4</v>
      </c>
      <c r="F29" s="14">
        <v>0</v>
      </c>
      <c r="G29" s="14">
        <v>0</v>
      </c>
      <c r="H29" s="14">
        <v>0</v>
      </c>
      <c r="I29" s="14">
        <v>1</v>
      </c>
      <c r="J29" s="14">
        <v>0</v>
      </c>
      <c r="K29" s="14">
        <v>4</v>
      </c>
      <c r="L29" s="14">
        <v>0</v>
      </c>
      <c r="M29" s="14">
        <v>1</v>
      </c>
      <c r="N29" s="14">
        <v>3</v>
      </c>
      <c r="O29" s="14">
        <v>2</v>
      </c>
      <c r="P29" s="14">
        <v>0</v>
      </c>
      <c r="Q29" s="14">
        <v>0</v>
      </c>
      <c r="R29" s="14">
        <v>2</v>
      </c>
      <c r="S29" s="14">
        <v>0</v>
      </c>
      <c r="T29" s="14">
        <v>1</v>
      </c>
      <c r="U29" s="43">
        <f t="shared" si="0"/>
        <v>5</v>
      </c>
      <c r="V29" s="43">
        <f t="shared" si="1"/>
        <v>1</v>
      </c>
      <c r="W29" s="61">
        <f t="shared" si="2"/>
        <v>0</v>
      </c>
    </row>
    <row r="30" spans="1:23" ht="18.75" x14ac:dyDescent="0.25">
      <c r="A30" s="17" t="s">
        <v>33</v>
      </c>
      <c r="B30" s="3" t="s">
        <v>88</v>
      </c>
      <c r="C30" s="14">
        <v>0</v>
      </c>
      <c r="D30" s="14">
        <v>1</v>
      </c>
      <c r="E30" s="14">
        <v>3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1</v>
      </c>
      <c r="L30" s="14">
        <v>0</v>
      </c>
      <c r="M30" s="14">
        <v>1</v>
      </c>
      <c r="N30" s="14">
        <v>0</v>
      </c>
      <c r="O30" s="14">
        <v>3</v>
      </c>
      <c r="P30" s="14">
        <v>0</v>
      </c>
      <c r="Q30" s="14">
        <v>0</v>
      </c>
      <c r="R30" s="14">
        <v>0</v>
      </c>
      <c r="S30" s="14">
        <v>1</v>
      </c>
      <c r="T30" s="14">
        <v>0</v>
      </c>
      <c r="U30" s="43">
        <f t="shared" si="0"/>
        <v>4</v>
      </c>
      <c r="V30" s="43">
        <f t="shared" si="1"/>
        <v>3</v>
      </c>
      <c r="W30" s="43">
        <f t="shared" si="2"/>
        <v>0</v>
      </c>
    </row>
    <row r="31" spans="1:23" ht="18.75" x14ac:dyDescent="0.25">
      <c r="A31" s="17" t="s">
        <v>34</v>
      </c>
      <c r="B31" s="3" t="s">
        <v>89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43">
        <f t="shared" si="0"/>
        <v>0</v>
      </c>
      <c r="V31" s="43">
        <f t="shared" si="1"/>
        <v>0</v>
      </c>
      <c r="W31" s="43">
        <f t="shared" si="2"/>
        <v>0</v>
      </c>
    </row>
    <row r="32" spans="1:23" ht="18.75" x14ac:dyDescent="0.25">
      <c r="A32" s="17" t="s">
        <v>35</v>
      </c>
      <c r="B32" s="3" t="s">
        <v>90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43">
        <f t="shared" si="0"/>
        <v>0</v>
      </c>
      <c r="V32" s="43">
        <f t="shared" si="1"/>
        <v>0</v>
      </c>
      <c r="W32" s="43">
        <f t="shared" si="2"/>
        <v>0</v>
      </c>
    </row>
    <row r="33" spans="1:23" ht="45" x14ac:dyDescent="0.25">
      <c r="A33" s="17" t="s">
        <v>36</v>
      </c>
      <c r="B33" s="13">
        <v>15</v>
      </c>
      <c r="C33" s="14">
        <v>5</v>
      </c>
      <c r="D33" s="14">
        <v>5</v>
      </c>
      <c r="E33" s="14">
        <v>15</v>
      </c>
      <c r="F33" s="14">
        <v>2</v>
      </c>
      <c r="G33" s="14">
        <v>2</v>
      </c>
      <c r="H33" s="14">
        <v>0</v>
      </c>
      <c r="I33" s="14">
        <v>2</v>
      </c>
      <c r="J33" s="14">
        <v>0</v>
      </c>
      <c r="K33" s="14">
        <v>11</v>
      </c>
      <c r="L33" s="14">
        <v>6</v>
      </c>
      <c r="M33" s="14">
        <v>7</v>
      </c>
      <c r="N33" s="14">
        <v>13</v>
      </c>
      <c r="O33" s="14">
        <v>7</v>
      </c>
      <c r="P33" s="14">
        <v>2</v>
      </c>
      <c r="Q33" s="14">
        <v>11</v>
      </c>
      <c r="R33" s="14">
        <v>10</v>
      </c>
      <c r="S33" s="14">
        <v>1</v>
      </c>
      <c r="T33" s="14">
        <v>0</v>
      </c>
      <c r="U33" s="43">
        <f t="shared" si="0"/>
        <v>31</v>
      </c>
      <c r="V33" s="43">
        <f t="shared" si="1"/>
        <v>11</v>
      </c>
      <c r="W33" s="43">
        <f t="shared" si="2"/>
        <v>0</v>
      </c>
    </row>
    <row r="34" spans="1:23" ht="30" x14ac:dyDescent="0.25">
      <c r="A34" s="17" t="s">
        <v>37</v>
      </c>
      <c r="B34" s="13">
        <v>16</v>
      </c>
      <c r="C34" s="14">
        <v>8</v>
      </c>
      <c r="D34" s="14">
        <v>2</v>
      </c>
      <c r="E34" s="14">
        <v>24</v>
      </c>
      <c r="F34" s="14">
        <v>4</v>
      </c>
      <c r="G34" s="14">
        <v>1</v>
      </c>
      <c r="H34" s="14">
        <v>0</v>
      </c>
      <c r="I34" s="14">
        <v>1</v>
      </c>
      <c r="J34" s="14">
        <v>0</v>
      </c>
      <c r="K34" s="14">
        <v>15</v>
      </c>
      <c r="L34" s="14">
        <v>2</v>
      </c>
      <c r="M34" s="14">
        <v>11</v>
      </c>
      <c r="N34" s="14">
        <v>17</v>
      </c>
      <c r="O34" s="14">
        <v>4</v>
      </c>
      <c r="P34" s="14">
        <v>4</v>
      </c>
      <c r="Q34" s="14">
        <v>12</v>
      </c>
      <c r="R34" s="14">
        <v>7</v>
      </c>
      <c r="S34" s="14">
        <v>9</v>
      </c>
      <c r="T34" s="14">
        <v>4</v>
      </c>
      <c r="U34" s="43">
        <f t="shared" si="0"/>
        <v>40</v>
      </c>
      <c r="V34" s="43">
        <f t="shared" si="1"/>
        <v>12</v>
      </c>
      <c r="W34" s="43">
        <f t="shared" si="2"/>
        <v>0</v>
      </c>
    </row>
    <row r="35" spans="1:23" ht="30" x14ac:dyDescent="0.25">
      <c r="A35" s="17" t="s">
        <v>38</v>
      </c>
      <c r="B35" s="13">
        <v>17</v>
      </c>
      <c r="C35" s="14">
        <v>33</v>
      </c>
      <c r="D35" s="14">
        <v>19</v>
      </c>
      <c r="E35" s="14">
        <v>71</v>
      </c>
      <c r="F35" s="14">
        <v>5</v>
      </c>
      <c r="G35" s="14">
        <v>0</v>
      </c>
      <c r="H35" s="14">
        <v>0</v>
      </c>
      <c r="I35" s="14">
        <v>4</v>
      </c>
      <c r="J35" s="14">
        <v>0</v>
      </c>
      <c r="K35" s="14">
        <v>50</v>
      </c>
      <c r="L35" s="14">
        <v>14</v>
      </c>
      <c r="M35" s="14">
        <v>52</v>
      </c>
      <c r="N35" s="14">
        <v>51</v>
      </c>
      <c r="O35" s="14">
        <v>41</v>
      </c>
      <c r="P35" s="14">
        <v>35</v>
      </c>
      <c r="Q35" s="14">
        <v>26</v>
      </c>
      <c r="R35" s="14">
        <v>21</v>
      </c>
      <c r="S35" s="14">
        <v>5</v>
      </c>
      <c r="T35" s="14">
        <v>4</v>
      </c>
      <c r="U35" s="43">
        <f t="shared" si="0"/>
        <v>132</v>
      </c>
      <c r="V35" s="43">
        <f t="shared" si="1"/>
        <v>29</v>
      </c>
      <c r="W35" s="43">
        <f t="shared" si="2"/>
        <v>0</v>
      </c>
    </row>
    <row r="36" spans="1:23" ht="18.75" x14ac:dyDescent="0.25">
      <c r="A36" s="17" t="s">
        <v>39</v>
      </c>
      <c r="B36" s="13">
        <v>18</v>
      </c>
      <c r="C36" s="14">
        <v>0</v>
      </c>
      <c r="D36" s="14">
        <v>1</v>
      </c>
      <c r="E36" s="14">
        <v>29</v>
      </c>
      <c r="F36" s="14">
        <v>7</v>
      </c>
      <c r="G36" s="14">
        <v>0</v>
      </c>
      <c r="H36" s="14">
        <v>0</v>
      </c>
      <c r="I36" s="14">
        <v>0</v>
      </c>
      <c r="J36" s="14">
        <v>0</v>
      </c>
      <c r="K36" s="14">
        <v>13</v>
      </c>
      <c r="L36" s="14">
        <v>3</v>
      </c>
      <c r="M36" s="14">
        <v>4</v>
      </c>
      <c r="N36" s="14">
        <v>26</v>
      </c>
      <c r="O36" s="14">
        <v>6</v>
      </c>
      <c r="P36" s="14">
        <v>1</v>
      </c>
      <c r="Q36" s="14">
        <v>10</v>
      </c>
      <c r="R36" s="14">
        <v>15</v>
      </c>
      <c r="S36" s="14">
        <v>4</v>
      </c>
      <c r="T36" s="14">
        <v>1</v>
      </c>
      <c r="U36" s="43">
        <f t="shared" si="0"/>
        <v>37</v>
      </c>
      <c r="V36" s="43">
        <f t="shared" si="1"/>
        <v>7</v>
      </c>
      <c r="W36" s="43">
        <f t="shared" si="2"/>
        <v>0</v>
      </c>
    </row>
    <row r="37" spans="1:23" ht="18.75" x14ac:dyDescent="0.25">
      <c r="A37" s="17" t="s">
        <v>40</v>
      </c>
      <c r="B37" s="13">
        <v>19</v>
      </c>
      <c r="C37" s="14">
        <v>0</v>
      </c>
      <c r="D37" s="14">
        <v>3</v>
      </c>
      <c r="E37" s="14">
        <v>30</v>
      </c>
      <c r="F37" s="14">
        <v>3</v>
      </c>
      <c r="G37" s="14">
        <v>0</v>
      </c>
      <c r="H37" s="14">
        <v>0</v>
      </c>
      <c r="I37" s="14">
        <v>1</v>
      </c>
      <c r="J37" s="14">
        <v>0</v>
      </c>
      <c r="K37" s="14">
        <v>12</v>
      </c>
      <c r="L37" s="14">
        <v>5</v>
      </c>
      <c r="M37" s="14">
        <v>10</v>
      </c>
      <c r="N37" s="14">
        <v>20</v>
      </c>
      <c r="O37" s="14">
        <v>8</v>
      </c>
      <c r="P37" s="14">
        <v>3</v>
      </c>
      <c r="Q37" s="14">
        <v>9</v>
      </c>
      <c r="R37" s="14">
        <v>11</v>
      </c>
      <c r="S37" s="14">
        <v>4</v>
      </c>
      <c r="T37" s="14">
        <v>2</v>
      </c>
      <c r="U37" s="43">
        <f t="shared" si="0"/>
        <v>37</v>
      </c>
      <c r="V37" s="43">
        <f t="shared" si="1"/>
        <v>7</v>
      </c>
      <c r="W37" s="43">
        <f t="shared" si="2"/>
        <v>0</v>
      </c>
    </row>
    <row r="38" spans="1:23" ht="45" x14ac:dyDescent="0.25">
      <c r="A38" s="28" t="s">
        <v>41</v>
      </c>
      <c r="B38" s="23">
        <v>20</v>
      </c>
      <c r="C38" s="24">
        <v>1</v>
      </c>
      <c r="D38" s="24">
        <v>11</v>
      </c>
      <c r="E38" s="24">
        <v>66</v>
      </c>
      <c r="F38" s="24">
        <v>7</v>
      </c>
      <c r="G38" s="24">
        <v>0</v>
      </c>
      <c r="H38" s="24">
        <v>0</v>
      </c>
      <c r="I38" s="24">
        <v>6</v>
      </c>
      <c r="J38" s="24">
        <v>0</v>
      </c>
      <c r="K38" s="24">
        <v>29</v>
      </c>
      <c r="L38" s="24">
        <v>7</v>
      </c>
      <c r="M38" s="24">
        <v>24</v>
      </c>
      <c r="N38" s="24">
        <v>45</v>
      </c>
      <c r="O38" s="24">
        <v>19</v>
      </c>
      <c r="P38" s="24">
        <v>17</v>
      </c>
      <c r="Q38" s="24">
        <v>13</v>
      </c>
      <c r="R38" s="24">
        <v>22</v>
      </c>
      <c r="S38" s="24">
        <v>16</v>
      </c>
      <c r="T38" s="24">
        <v>4</v>
      </c>
      <c r="U38" s="43">
        <f t="shared" si="0"/>
        <v>91</v>
      </c>
      <c r="V38" s="43">
        <f t="shared" si="1"/>
        <v>22</v>
      </c>
      <c r="W38" s="43">
        <f t="shared" si="2"/>
        <v>0</v>
      </c>
    </row>
    <row r="39" spans="1:23" ht="45" x14ac:dyDescent="0.25">
      <c r="A39" s="28" t="s">
        <v>42</v>
      </c>
      <c r="B39" s="23">
        <v>21</v>
      </c>
      <c r="C39" s="14">
        <v>7</v>
      </c>
      <c r="D39" s="14">
        <v>3</v>
      </c>
      <c r="E39" s="14">
        <v>30</v>
      </c>
      <c r="F39" s="14">
        <v>1</v>
      </c>
      <c r="G39" s="14">
        <v>0</v>
      </c>
      <c r="H39" s="14">
        <v>0</v>
      </c>
      <c r="I39" s="14">
        <v>9</v>
      </c>
      <c r="J39" s="14">
        <v>2</v>
      </c>
      <c r="K39" s="14">
        <v>18</v>
      </c>
      <c r="L39" s="14">
        <v>20</v>
      </c>
      <c r="M39" s="14">
        <v>17</v>
      </c>
      <c r="N39" s="14">
        <v>24</v>
      </c>
      <c r="O39" s="14">
        <v>7</v>
      </c>
      <c r="P39" s="14">
        <v>4</v>
      </c>
      <c r="Q39" s="14">
        <v>19</v>
      </c>
      <c r="R39" s="14">
        <v>15</v>
      </c>
      <c r="S39" s="14">
        <v>6</v>
      </c>
      <c r="T39" s="14">
        <v>1</v>
      </c>
      <c r="U39" s="43">
        <f t="shared" si="0"/>
        <v>52</v>
      </c>
      <c r="V39" s="43">
        <f t="shared" si="1"/>
        <v>11</v>
      </c>
      <c r="W39" s="43">
        <f t="shared" si="2"/>
        <v>0</v>
      </c>
    </row>
    <row r="40" spans="1:23" ht="18.75" x14ac:dyDescent="0.25">
      <c r="A40" s="28" t="s">
        <v>43</v>
      </c>
      <c r="B40" s="23">
        <v>22</v>
      </c>
      <c r="C40" s="14">
        <v>1</v>
      </c>
      <c r="D40" s="14">
        <v>3</v>
      </c>
      <c r="E40" s="14">
        <v>5</v>
      </c>
      <c r="F40" s="14">
        <v>0</v>
      </c>
      <c r="G40" s="14">
        <v>0</v>
      </c>
      <c r="H40" s="14">
        <v>0</v>
      </c>
      <c r="I40" s="14">
        <v>3</v>
      </c>
      <c r="J40" s="14">
        <v>0</v>
      </c>
      <c r="K40" s="14">
        <v>4</v>
      </c>
      <c r="L40" s="14">
        <v>4</v>
      </c>
      <c r="M40" s="14">
        <v>3</v>
      </c>
      <c r="N40" s="14">
        <v>4</v>
      </c>
      <c r="O40" s="14">
        <v>3</v>
      </c>
      <c r="P40" s="14">
        <v>2</v>
      </c>
      <c r="Q40" s="14">
        <v>4</v>
      </c>
      <c r="R40" s="14">
        <v>2</v>
      </c>
      <c r="S40" s="14">
        <v>1</v>
      </c>
      <c r="T40" s="14">
        <v>0</v>
      </c>
      <c r="U40" s="43">
        <f t="shared" si="0"/>
        <v>12</v>
      </c>
      <c r="V40" s="43">
        <f t="shared" si="1"/>
        <v>5</v>
      </c>
      <c r="W40" s="43">
        <f t="shared" si="2"/>
        <v>0</v>
      </c>
    </row>
    <row r="41" spans="1:23" ht="18.75" x14ac:dyDescent="0.25">
      <c r="A41" s="28" t="s">
        <v>44</v>
      </c>
      <c r="B41" s="23">
        <v>23</v>
      </c>
      <c r="C41" s="14">
        <v>0</v>
      </c>
      <c r="D41" s="14">
        <v>0</v>
      </c>
      <c r="E41" s="14">
        <v>1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1</v>
      </c>
      <c r="N41" s="14">
        <v>0</v>
      </c>
      <c r="O41" s="14">
        <v>0</v>
      </c>
      <c r="P41" s="14">
        <v>1</v>
      </c>
      <c r="Q41" s="14">
        <v>0</v>
      </c>
      <c r="R41" s="14">
        <v>0</v>
      </c>
      <c r="S41" s="14">
        <v>0</v>
      </c>
      <c r="T41" s="14">
        <v>0</v>
      </c>
      <c r="U41" s="43">
        <f t="shared" si="0"/>
        <v>1</v>
      </c>
      <c r="V41" s="43">
        <f t="shared" si="1"/>
        <v>0</v>
      </c>
      <c r="W41" s="43">
        <f t="shared" si="2"/>
        <v>0</v>
      </c>
    </row>
    <row r="42" spans="1:23" ht="30" x14ac:dyDescent="0.25">
      <c r="A42" s="28" t="s">
        <v>45</v>
      </c>
      <c r="B42" s="23">
        <v>24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43">
        <f t="shared" si="0"/>
        <v>0</v>
      </c>
      <c r="V42" s="43">
        <f t="shared" si="1"/>
        <v>0</v>
      </c>
      <c r="W42" s="43">
        <f t="shared" si="2"/>
        <v>0</v>
      </c>
    </row>
    <row r="43" spans="1:23" ht="45" x14ac:dyDescent="0.25">
      <c r="A43" s="28" t="s">
        <v>46</v>
      </c>
      <c r="B43" s="23">
        <v>25</v>
      </c>
      <c r="C43" s="14">
        <v>7</v>
      </c>
      <c r="D43" s="14">
        <v>3</v>
      </c>
      <c r="E43" s="14">
        <v>28</v>
      </c>
      <c r="F43" s="14">
        <v>3</v>
      </c>
      <c r="G43" s="14">
        <v>4</v>
      </c>
      <c r="H43" s="14">
        <v>1</v>
      </c>
      <c r="I43" s="14">
        <v>5</v>
      </c>
      <c r="J43" s="14">
        <v>0</v>
      </c>
      <c r="K43" s="14">
        <v>12</v>
      </c>
      <c r="L43" s="14">
        <v>12</v>
      </c>
      <c r="M43" s="14">
        <v>6</v>
      </c>
      <c r="N43" s="14">
        <v>6</v>
      </c>
      <c r="O43" s="14">
        <v>20</v>
      </c>
      <c r="P43" s="14">
        <v>7</v>
      </c>
      <c r="Q43" s="14">
        <v>10</v>
      </c>
      <c r="R43" s="14">
        <v>8</v>
      </c>
      <c r="S43" s="14">
        <v>3</v>
      </c>
      <c r="T43" s="14">
        <v>3</v>
      </c>
      <c r="U43" s="43">
        <f t="shared" si="0"/>
        <v>51</v>
      </c>
      <c r="V43" s="43">
        <f t="shared" si="1"/>
        <v>39</v>
      </c>
      <c r="W43" s="61">
        <f>U43-O43-P43-Q43-R43-S43-T43</f>
        <v>0</v>
      </c>
    </row>
    <row r="44" spans="1:23" ht="45" x14ac:dyDescent="0.25">
      <c r="A44" s="28" t="s">
        <v>47</v>
      </c>
      <c r="B44" s="23">
        <v>26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43">
        <f t="shared" si="0"/>
        <v>0</v>
      </c>
      <c r="V44" s="43">
        <f t="shared" si="1"/>
        <v>0</v>
      </c>
      <c r="W44" s="43">
        <f t="shared" si="2"/>
        <v>0</v>
      </c>
    </row>
    <row r="45" spans="1:23" ht="18.75" x14ac:dyDescent="0.25">
      <c r="A45" s="28" t="s">
        <v>48</v>
      </c>
      <c r="B45" s="23">
        <v>27</v>
      </c>
      <c r="C45" s="14">
        <v>0</v>
      </c>
      <c r="D45" s="14">
        <v>6</v>
      </c>
      <c r="E45" s="14">
        <v>41</v>
      </c>
      <c r="F45" s="14">
        <v>1</v>
      </c>
      <c r="G45" s="14">
        <v>0</v>
      </c>
      <c r="H45" s="14">
        <v>0</v>
      </c>
      <c r="I45" s="14">
        <v>3</v>
      </c>
      <c r="J45" s="14">
        <v>0</v>
      </c>
      <c r="K45" s="14">
        <v>25</v>
      </c>
      <c r="L45" s="14">
        <v>15</v>
      </c>
      <c r="M45" s="14">
        <v>14</v>
      </c>
      <c r="N45" s="14">
        <v>21</v>
      </c>
      <c r="O45" s="14">
        <v>16</v>
      </c>
      <c r="P45" s="14">
        <v>14</v>
      </c>
      <c r="Q45" s="14">
        <v>15</v>
      </c>
      <c r="R45" s="14">
        <v>6</v>
      </c>
      <c r="S45" s="14">
        <v>0</v>
      </c>
      <c r="T45" s="14">
        <v>0</v>
      </c>
      <c r="U45" s="43">
        <f t="shared" si="0"/>
        <v>51</v>
      </c>
      <c r="V45" s="43">
        <f t="shared" si="1"/>
        <v>16</v>
      </c>
      <c r="W45" s="61">
        <f>U45-O45-P45-Q45-R45-S45-T45</f>
        <v>0</v>
      </c>
    </row>
    <row r="46" spans="1:23" ht="18.75" x14ac:dyDescent="0.25">
      <c r="A46" s="28" t="s">
        <v>49</v>
      </c>
      <c r="B46" s="23">
        <v>28</v>
      </c>
      <c r="C46" s="14">
        <v>0</v>
      </c>
      <c r="D46" s="14">
        <v>1</v>
      </c>
      <c r="E46" s="14">
        <v>19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16</v>
      </c>
      <c r="L46" s="14">
        <v>12</v>
      </c>
      <c r="M46" s="14">
        <v>7</v>
      </c>
      <c r="N46" s="14">
        <v>7</v>
      </c>
      <c r="O46" s="14">
        <v>5</v>
      </c>
      <c r="P46" s="14">
        <v>2</v>
      </c>
      <c r="Q46" s="14">
        <v>7</v>
      </c>
      <c r="R46" s="14">
        <v>5</v>
      </c>
      <c r="S46" s="14">
        <v>1</v>
      </c>
      <c r="T46" s="14">
        <v>0</v>
      </c>
      <c r="U46" s="43">
        <f t="shared" si="0"/>
        <v>20</v>
      </c>
      <c r="V46" s="43">
        <f t="shared" si="1"/>
        <v>6</v>
      </c>
      <c r="W46" s="43">
        <f t="shared" si="2"/>
        <v>0</v>
      </c>
    </row>
    <row r="47" spans="1:23" ht="18.75" x14ac:dyDescent="0.25">
      <c r="A47" s="28" t="s">
        <v>50</v>
      </c>
      <c r="B47" s="23">
        <v>29</v>
      </c>
      <c r="C47" s="14">
        <v>0</v>
      </c>
      <c r="D47" s="14">
        <v>2</v>
      </c>
      <c r="E47" s="14">
        <v>17</v>
      </c>
      <c r="F47" s="14">
        <v>0</v>
      </c>
      <c r="G47" s="14">
        <v>0</v>
      </c>
      <c r="H47" s="14">
        <v>0</v>
      </c>
      <c r="I47" s="14">
        <v>1</v>
      </c>
      <c r="J47" s="14">
        <v>0</v>
      </c>
      <c r="K47" s="14">
        <v>13</v>
      </c>
      <c r="L47" s="14">
        <v>12</v>
      </c>
      <c r="M47" s="14">
        <v>7</v>
      </c>
      <c r="N47" s="14">
        <v>6</v>
      </c>
      <c r="O47" s="14">
        <v>8</v>
      </c>
      <c r="P47" s="14">
        <v>4</v>
      </c>
      <c r="Q47" s="14">
        <v>2</v>
      </c>
      <c r="R47" s="14">
        <v>4</v>
      </c>
      <c r="S47" s="14">
        <v>2</v>
      </c>
      <c r="T47" s="14">
        <v>0</v>
      </c>
      <c r="U47" s="43">
        <f t="shared" si="0"/>
        <v>20</v>
      </c>
      <c r="V47" s="43">
        <f t="shared" si="1"/>
        <v>7</v>
      </c>
      <c r="W47" s="61">
        <f t="shared" si="2"/>
        <v>0</v>
      </c>
    </row>
    <row r="48" spans="1:23" ht="18.75" x14ac:dyDescent="0.25">
      <c r="A48" s="28" t="s">
        <v>51</v>
      </c>
      <c r="B48" s="23">
        <v>30</v>
      </c>
      <c r="C48" s="14">
        <v>5</v>
      </c>
      <c r="D48" s="14">
        <v>2</v>
      </c>
      <c r="E48" s="14">
        <v>9</v>
      </c>
      <c r="F48" s="14">
        <v>0</v>
      </c>
      <c r="G48" s="14">
        <v>0</v>
      </c>
      <c r="H48" s="14">
        <v>0</v>
      </c>
      <c r="I48" s="14">
        <v>7</v>
      </c>
      <c r="J48" s="14">
        <v>0</v>
      </c>
      <c r="K48" s="14">
        <v>8</v>
      </c>
      <c r="L48" s="14">
        <v>12</v>
      </c>
      <c r="M48" s="14">
        <v>5</v>
      </c>
      <c r="N48" s="14">
        <v>6</v>
      </c>
      <c r="O48" s="14">
        <v>9</v>
      </c>
      <c r="P48" s="14">
        <v>5</v>
      </c>
      <c r="Q48" s="14">
        <v>2</v>
      </c>
      <c r="R48" s="14">
        <v>6</v>
      </c>
      <c r="S48" s="14">
        <v>1</v>
      </c>
      <c r="T48" s="14">
        <v>0</v>
      </c>
      <c r="U48" s="43">
        <f t="shared" si="0"/>
        <v>23</v>
      </c>
      <c r="V48" s="43">
        <f t="shared" si="1"/>
        <v>12</v>
      </c>
      <c r="W48" s="43">
        <f t="shared" si="2"/>
        <v>0</v>
      </c>
    </row>
    <row r="49" spans="1:23" ht="30" x14ac:dyDescent="0.25">
      <c r="A49" s="28" t="s">
        <v>52</v>
      </c>
      <c r="B49" s="23">
        <v>31</v>
      </c>
      <c r="C49" s="14">
        <v>0</v>
      </c>
      <c r="D49" s="14">
        <v>0</v>
      </c>
      <c r="E49" s="14">
        <v>3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2</v>
      </c>
      <c r="L49" s="14">
        <v>1</v>
      </c>
      <c r="M49" s="14">
        <v>2</v>
      </c>
      <c r="N49" s="14">
        <v>0</v>
      </c>
      <c r="O49" s="14">
        <v>2</v>
      </c>
      <c r="P49" s="14">
        <v>0</v>
      </c>
      <c r="Q49" s="14">
        <v>1</v>
      </c>
      <c r="R49" s="14">
        <v>0</v>
      </c>
      <c r="S49" s="14">
        <v>0</v>
      </c>
      <c r="T49" s="14">
        <v>0</v>
      </c>
      <c r="U49" s="43">
        <f t="shared" si="0"/>
        <v>3</v>
      </c>
      <c r="V49" s="43">
        <f t="shared" si="1"/>
        <v>1</v>
      </c>
      <c r="W49" s="61">
        <f t="shared" si="2"/>
        <v>0</v>
      </c>
    </row>
    <row r="50" spans="1:23" ht="30" x14ac:dyDescent="0.25">
      <c r="A50" s="28" t="s">
        <v>53</v>
      </c>
      <c r="B50" s="23">
        <v>32</v>
      </c>
      <c r="C50" s="14">
        <v>4</v>
      </c>
      <c r="D50" s="14">
        <v>5</v>
      </c>
      <c r="E50" s="14">
        <v>25</v>
      </c>
      <c r="F50" s="14">
        <v>0</v>
      </c>
      <c r="G50" s="14">
        <v>0</v>
      </c>
      <c r="H50" s="14">
        <v>0</v>
      </c>
      <c r="I50" s="14">
        <v>2</v>
      </c>
      <c r="J50" s="14">
        <v>0</v>
      </c>
      <c r="K50" s="14">
        <v>9</v>
      </c>
      <c r="L50" s="14">
        <v>5</v>
      </c>
      <c r="M50" s="14">
        <v>6</v>
      </c>
      <c r="N50" s="14">
        <v>3</v>
      </c>
      <c r="O50" s="14">
        <v>17</v>
      </c>
      <c r="P50" s="14">
        <v>3</v>
      </c>
      <c r="Q50" s="14">
        <v>7</v>
      </c>
      <c r="R50" s="14">
        <v>2</v>
      </c>
      <c r="S50" s="14">
        <v>3</v>
      </c>
      <c r="T50" s="14">
        <v>4</v>
      </c>
      <c r="U50" s="43">
        <f t="shared" si="0"/>
        <v>36</v>
      </c>
      <c r="V50" s="43">
        <f t="shared" si="1"/>
        <v>27</v>
      </c>
      <c r="W50" s="43">
        <f t="shared" si="2"/>
        <v>0</v>
      </c>
    </row>
    <row r="51" spans="1:23" ht="30" x14ac:dyDescent="0.25">
      <c r="A51" s="28" t="s">
        <v>54</v>
      </c>
      <c r="B51" s="23">
        <v>33</v>
      </c>
      <c r="C51" s="14">
        <v>1</v>
      </c>
      <c r="D51" s="14">
        <v>0</v>
      </c>
      <c r="E51" s="14">
        <v>4</v>
      </c>
      <c r="F51" s="14">
        <v>0</v>
      </c>
      <c r="G51" s="14">
        <v>0</v>
      </c>
      <c r="H51" s="14">
        <v>0</v>
      </c>
      <c r="I51" s="14">
        <v>2</v>
      </c>
      <c r="J51" s="14">
        <v>0</v>
      </c>
      <c r="K51" s="14">
        <v>3</v>
      </c>
      <c r="L51" s="14">
        <v>1</v>
      </c>
      <c r="M51" s="14">
        <v>1</v>
      </c>
      <c r="N51" s="14">
        <v>1</v>
      </c>
      <c r="O51" s="14">
        <v>3</v>
      </c>
      <c r="P51" s="14">
        <v>0</v>
      </c>
      <c r="Q51" s="14">
        <v>2</v>
      </c>
      <c r="R51" s="14">
        <v>0</v>
      </c>
      <c r="S51" s="14">
        <v>1</v>
      </c>
      <c r="T51" s="14">
        <v>1</v>
      </c>
      <c r="U51" s="43">
        <f t="shared" si="0"/>
        <v>7</v>
      </c>
      <c r="V51" s="43">
        <f t="shared" si="1"/>
        <v>5</v>
      </c>
      <c r="W51" s="43">
        <f t="shared" si="2"/>
        <v>0</v>
      </c>
    </row>
    <row r="52" spans="1:23" ht="18.75" x14ac:dyDescent="0.25">
      <c r="A52" s="28" t="s">
        <v>55</v>
      </c>
      <c r="B52" s="23">
        <v>34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43">
        <f t="shared" si="0"/>
        <v>0</v>
      </c>
      <c r="V52" s="43">
        <f t="shared" si="1"/>
        <v>0</v>
      </c>
      <c r="W52" s="43">
        <f t="shared" si="2"/>
        <v>0</v>
      </c>
    </row>
    <row r="53" spans="1:23" ht="30" x14ac:dyDescent="0.25">
      <c r="A53" s="28" t="s">
        <v>56</v>
      </c>
      <c r="B53" s="23">
        <v>35</v>
      </c>
      <c r="C53" s="14">
        <v>0</v>
      </c>
      <c r="D53" s="14">
        <v>2</v>
      </c>
      <c r="E53" s="14">
        <v>27</v>
      </c>
      <c r="F53" s="14">
        <v>3</v>
      </c>
      <c r="G53" s="14">
        <v>0</v>
      </c>
      <c r="H53" s="14">
        <v>0</v>
      </c>
      <c r="I53" s="14">
        <v>1</v>
      </c>
      <c r="J53" s="14">
        <v>0</v>
      </c>
      <c r="K53" s="14">
        <v>11</v>
      </c>
      <c r="L53" s="14">
        <v>14</v>
      </c>
      <c r="M53" s="14">
        <v>9</v>
      </c>
      <c r="N53" s="14">
        <v>23</v>
      </c>
      <c r="O53" s="14">
        <v>2</v>
      </c>
      <c r="P53" s="14">
        <v>1</v>
      </c>
      <c r="Q53" s="14">
        <v>9</v>
      </c>
      <c r="R53" s="14">
        <v>9</v>
      </c>
      <c r="S53" s="14">
        <v>10</v>
      </c>
      <c r="T53" s="14">
        <v>2</v>
      </c>
      <c r="U53" s="43">
        <f t="shared" si="0"/>
        <v>33</v>
      </c>
      <c r="V53" s="43">
        <f t="shared" si="1"/>
        <v>1</v>
      </c>
      <c r="W53" s="43">
        <f t="shared" si="2"/>
        <v>0</v>
      </c>
    </row>
    <row r="54" spans="1:23" ht="90" x14ac:dyDescent="0.25">
      <c r="A54" s="17" t="s">
        <v>57</v>
      </c>
      <c r="B54" s="13">
        <v>36</v>
      </c>
      <c r="C54" s="14">
        <v>2</v>
      </c>
      <c r="D54" s="14">
        <v>1</v>
      </c>
      <c r="E54" s="14">
        <v>123</v>
      </c>
      <c r="F54" s="14">
        <v>8</v>
      </c>
      <c r="G54" s="14">
        <v>4</v>
      </c>
      <c r="H54" s="14">
        <v>0</v>
      </c>
      <c r="I54" s="14">
        <v>22</v>
      </c>
      <c r="J54" s="14">
        <v>1</v>
      </c>
      <c r="K54" s="14">
        <v>54</v>
      </c>
      <c r="L54" s="14">
        <v>57</v>
      </c>
      <c r="M54" s="14">
        <v>53</v>
      </c>
      <c r="N54" s="14">
        <v>53</v>
      </c>
      <c r="O54" s="14">
        <v>25</v>
      </c>
      <c r="P54" s="14">
        <v>20</v>
      </c>
      <c r="Q54" s="14">
        <v>51</v>
      </c>
      <c r="R54" s="14">
        <v>37</v>
      </c>
      <c r="S54" s="14">
        <v>24</v>
      </c>
      <c r="T54" s="14">
        <v>4</v>
      </c>
      <c r="U54" s="43">
        <f t="shared" si="0"/>
        <v>161</v>
      </c>
      <c r="V54" s="43">
        <f t="shared" si="1"/>
        <v>55</v>
      </c>
      <c r="W54" s="61">
        <f t="shared" si="2"/>
        <v>0</v>
      </c>
    </row>
    <row r="55" spans="1:23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</row>
    <row r="56" spans="1:23" ht="34.9" customHeight="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</row>
    <row r="57" spans="1:23" ht="10.9" customHeight="1" x14ac:dyDescent="0.25">
      <c r="A57" s="1"/>
    </row>
    <row r="58" spans="1:23" ht="33" customHeight="1" x14ac:dyDescent="0.25">
      <c r="A58" s="77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</row>
    <row r="59" spans="1:23" ht="10.15" customHeight="1" x14ac:dyDescent="0.25">
      <c r="A59" s="1"/>
    </row>
    <row r="60" spans="1:23" ht="78.599999999999994" customHeight="1" x14ac:dyDescent="0.25">
      <c r="A60" s="77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</row>
    <row r="61" spans="1:23" ht="15.75" x14ac:dyDescent="0.25">
      <c r="A61" s="19"/>
    </row>
  </sheetData>
  <mergeCells count="32">
    <mergeCell ref="A4:S4"/>
    <mergeCell ref="A5:S5"/>
    <mergeCell ref="A6:S6"/>
    <mergeCell ref="U8:W9"/>
    <mergeCell ref="K8:K11"/>
    <mergeCell ref="L8:L11"/>
    <mergeCell ref="M8:N9"/>
    <mergeCell ref="J10:J11"/>
    <mergeCell ref="M10:M11"/>
    <mergeCell ref="N10:N11"/>
    <mergeCell ref="F10:F11"/>
    <mergeCell ref="G10:G11"/>
    <mergeCell ref="H10:H11"/>
    <mergeCell ref="I10:I11"/>
    <mergeCell ref="A8:A11"/>
    <mergeCell ref="B8:B11"/>
    <mergeCell ref="C8:J8"/>
    <mergeCell ref="A60:N60"/>
    <mergeCell ref="A58:N58"/>
    <mergeCell ref="A2:T2"/>
    <mergeCell ref="Q10:Q11"/>
    <mergeCell ref="R10:R11"/>
    <mergeCell ref="S10:S11"/>
    <mergeCell ref="O10:O11"/>
    <mergeCell ref="P10:P11"/>
    <mergeCell ref="T10:T11"/>
    <mergeCell ref="O8:T9"/>
    <mergeCell ref="C9:F9"/>
    <mergeCell ref="G9:J9"/>
    <mergeCell ref="C10:C11"/>
    <mergeCell ref="D10:D11"/>
    <mergeCell ref="E10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workbookViewId="0">
      <selection activeCell="N11" sqref="N11"/>
    </sheetView>
  </sheetViews>
  <sheetFormatPr defaultRowHeight="15" x14ac:dyDescent="0.25"/>
  <cols>
    <col min="1" max="1" width="20.7109375" customWidth="1"/>
    <col min="2" max="2" width="6.5703125" customWidth="1"/>
    <col min="3" max="3" width="8.42578125" customWidth="1"/>
    <col min="4" max="4" width="10.28515625" customWidth="1"/>
    <col min="5" max="5" width="8.5703125" customWidth="1"/>
    <col min="6" max="6" width="8.85546875" customWidth="1"/>
    <col min="7" max="7" width="8.5703125" customWidth="1"/>
    <col min="8" max="8" width="9.7109375" customWidth="1"/>
    <col min="9" max="9" width="9" customWidth="1"/>
    <col min="10" max="10" width="9.85546875" customWidth="1"/>
    <col min="11" max="11" width="10.140625" customWidth="1"/>
    <col min="12" max="12" width="9.140625" customWidth="1"/>
    <col min="13" max="14" width="10.5703125" customWidth="1"/>
    <col min="15" max="15" width="10.85546875" customWidth="1"/>
    <col min="16" max="16" width="12.28515625" customWidth="1"/>
    <col min="17" max="17" width="8.85546875" style="56"/>
  </cols>
  <sheetData>
    <row r="2" spans="1:18" ht="31.15" customHeight="1" x14ac:dyDescent="0.25">
      <c r="A2" s="79" t="s">
        <v>112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8" ht="31.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8" ht="31.15" customHeight="1" x14ac:dyDescent="0.25">
      <c r="A4" s="83" t="s">
        <v>111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8" ht="28.9" customHeight="1" x14ac:dyDescent="0.25">
      <c r="A5" s="71" t="s">
        <v>4</v>
      </c>
      <c r="B5" s="82" t="s">
        <v>5</v>
      </c>
      <c r="C5" s="89" t="s">
        <v>102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</row>
    <row r="6" spans="1:18" ht="31.15" customHeight="1" x14ac:dyDescent="0.25">
      <c r="A6" s="71"/>
      <c r="B6" s="82"/>
      <c r="C6" s="67" t="s">
        <v>109</v>
      </c>
      <c r="D6" s="67"/>
      <c r="E6" s="93" t="s">
        <v>123</v>
      </c>
      <c r="F6" s="94"/>
      <c r="G6" s="67" t="s">
        <v>74</v>
      </c>
      <c r="H6" s="67"/>
      <c r="I6" s="67" t="s">
        <v>124</v>
      </c>
      <c r="J6" s="67"/>
      <c r="K6" s="67" t="s">
        <v>110</v>
      </c>
      <c r="L6" s="67"/>
      <c r="M6" s="67" t="s">
        <v>75</v>
      </c>
      <c r="N6" s="67"/>
      <c r="O6" s="92" t="s">
        <v>76</v>
      </c>
      <c r="P6" s="92"/>
    </row>
    <row r="7" spans="1:18" ht="50.25" customHeight="1" x14ac:dyDescent="0.25">
      <c r="A7" s="71"/>
      <c r="B7" s="82"/>
      <c r="C7" s="7" t="s">
        <v>121</v>
      </c>
      <c r="D7" s="7" t="s">
        <v>122</v>
      </c>
      <c r="E7" s="7" t="s">
        <v>121</v>
      </c>
      <c r="F7" s="7" t="s">
        <v>122</v>
      </c>
      <c r="G7" s="7" t="s">
        <v>121</v>
      </c>
      <c r="H7" s="7" t="s">
        <v>122</v>
      </c>
      <c r="I7" s="7" t="s">
        <v>121</v>
      </c>
      <c r="J7" s="7" t="s">
        <v>122</v>
      </c>
      <c r="K7" s="7" t="s">
        <v>121</v>
      </c>
      <c r="L7" s="7" t="s">
        <v>122</v>
      </c>
      <c r="M7" s="7" t="s">
        <v>121</v>
      </c>
      <c r="N7" s="7" t="s">
        <v>122</v>
      </c>
      <c r="O7" s="29" t="s">
        <v>77</v>
      </c>
      <c r="P7" s="54" t="s">
        <v>78</v>
      </c>
    </row>
    <row r="8" spans="1:18" x14ac:dyDescent="0.25">
      <c r="A8" s="3">
        <v>1</v>
      </c>
      <c r="B8" s="3">
        <v>2</v>
      </c>
      <c r="C8" s="87">
        <v>3</v>
      </c>
      <c r="D8" s="88"/>
      <c r="E8" s="87">
        <v>4</v>
      </c>
      <c r="F8" s="88"/>
      <c r="G8" s="87">
        <v>5</v>
      </c>
      <c r="H8" s="88"/>
      <c r="I8" s="87">
        <v>6</v>
      </c>
      <c r="J8" s="88"/>
      <c r="K8" s="87">
        <v>7</v>
      </c>
      <c r="L8" s="88"/>
      <c r="M8" s="87">
        <v>8</v>
      </c>
      <c r="N8" s="88"/>
      <c r="O8" s="3">
        <v>9</v>
      </c>
      <c r="P8" s="53">
        <v>10</v>
      </c>
    </row>
    <row r="9" spans="1:18" ht="30" x14ac:dyDescent="0.25">
      <c r="A9" s="17" t="s">
        <v>73</v>
      </c>
      <c r="B9" s="13">
        <v>1</v>
      </c>
      <c r="C9" s="32">
        <v>24</v>
      </c>
      <c r="D9" s="32">
        <v>0</v>
      </c>
      <c r="E9" s="32">
        <v>170</v>
      </c>
      <c r="F9" s="32">
        <v>17</v>
      </c>
      <c r="G9" s="32">
        <v>300</v>
      </c>
      <c r="H9" s="32">
        <v>17</v>
      </c>
      <c r="I9" s="32">
        <v>53</v>
      </c>
      <c r="J9" s="32">
        <v>2</v>
      </c>
      <c r="K9" s="32">
        <v>28</v>
      </c>
      <c r="L9" s="32">
        <v>0</v>
      </c>
      <c r="M9" s="32">
        <v>5</v>
      </c>
      <c r="N9" s="32">
        <v>0</v>
      </c>
      <c r="O9" s="46" t="s">
        <v>140</v>
      </c>
      <c r="P9" s="53">
        <v>183</v>
      </c>
      <c r="Q9" s="57"/>
      <c r="R9" s="55"/>
    </row>
    <row r="10" spans="1:18" ht="30" x14ac:dyDescent="0.25">
      <c r="A10" s="12" t="s">
        <v>23</v>
      </c>
      <c r="B10" s="13">
        <v>2</v>
      </c>
      <c r="C10" s="14">
        <v>4</v>
      </c>
      <c r="D10" s="14">
        <v>2</v>
      </c>
      <c r="E10" s="14">
        <v>6</v>
      </c>
      <c r="F10" s="14">
        <v>4</v>
      </c>
      <c r="G10" s="14">
        <v>31</v>
      </c>
      <c r="H10" s="14">
        <v>5</v>
      </c>
      <c r="I10" s="14">
        <v>112</v>
      </c>
      <c r="J10" s="14">
        <v>17</v>
      </c>
      <c r="K10" s="14">
        <v>11</v>
      </c>
      <c r="L10" s="14">
        <v>2</v>
      </c>
      <c r="M10" s="14">
        <v>0</v>
      </c>
      <c r="N10" s="14">
        <v>0</v>
      </c>
      <c r="O10" s="47" t="s">
        <v>141</v>
      </c>
      <c r="P10" s="14">
        <v>198.8</v>
      </c>
      <c r="Q10" s="58"/>
      <c r="R10" s="55"/>
    </row>
    <row r="11" spans="1:18" ht="45" x14ac:dyDescent="0.25">
      <c r="A11" s="12" t="s">
        <v>24</v>
      </c>
      <c r="B11" s="13">
        <v>3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47">
        <v>25.6</v>
      </c>
      <c r="P11" s="14">
        <v>0</v>
      </c>
      <c r="Q11" s="58"/>
      <c r="R11" s="55"/>
    </row>
    <row r="12" spans="1:18" ht="18.75" x14ac:dyDescent="0.25">
      <c r="A12" s="12" t="s">
        <v>25</v>
      </c>
      <c r="B12" s="13">
        <v>4</v>
      </c>
      <c r="C12" s="14">
        <v>6</v>
      </c>
      <c r="D12" s="14">
        <v>2</v>
      </c>
      <c r="E12" s="14">
        <v>14</v>
      </c>
      <c r="F12" s="14">
        <v>3</v>
      </c>
      <c r="G12" s="14">
        <v>27</v>
      </c>
      <c r="H12" s="14">
        <v>6</v>
      </c>
      <c r="I12" s="14">
        <v>82</v>
      </c>
      <c r="J12" s="14">
        <v>7</v>
      </c>
      <c r="K12" s="14">
        <v>6</v>
      </c>
      <c r="L12" s="14">
        <v>0</v>
      </c>
      <c r="M12" s="14">
        <v>0</v>
      </c>
      <c r="N12" s="14">
        <v>0</v>
      </c>
      <c r="O12" s="47" t="s">
        <v>155</v>
      </c>
      <c r="P12" s="14">
        <v>178.6</v>
      </c>
      <c r="Q12" s="58"/>
      <c r="R12" s="55"/>
    </row>
    <row r="13" spans="1:18" ht="30" x14ac:dyDescent="0.25">
      <c r="A13" s="12" t="s">
        <v>26</v>
      </c>
      <c r="B13" s="13">
        <v>5</v>
      </c>
      <c r="C13" s="14">
        <v>2</v>
      </c>
      <c r="D13" s="14">
        <v>0</v>
      </c>
      <c r="E13" s="14">
        <v>8</v>
      </c>
      <c r="F13" s="14">
        <v>0</v>
      </c>
      <c r="G13" s="14">
        <v>9</v>
      </c>
      <c r="H13" s="14">
        <v>0</v>
      </c>
      <c r="I13" s="14">
        <v>14</v>
      </c>
      <c r="J13" s="14">
        <v>0</v>
      </c>
      <c r="K13" s="14">
        <v>1</v>
      </c>
      <c r="L13" s="14">
        <v>0</v>
      </c>
      <c r="M13" s="14">
        <v>0</v>
      </c>
      <c r="N13" s="14">
        <v>0</v>
      </c>
      <c r="O13" s="47" t="s">
        <v>142</v>
      </c>
      <c r="P13" s="14">
        <v>94</v>
      </c>
      <c r="Q13" s="58"/>
      <c r="R13" s="55"/>
    </row>
    <row r="14" spans="1:18" ht="18.75" x14ac:dyDescent="0.25">
      <c r="A14" s="12" t="s">
        <v>27</v>
      </c>
      <c r="B14" s="13">
        <v>6</v>
      </c>
      <c r="C14" s="14">
        <v>2</v>
      </c>
      <c r="D14" s="14">
        <v>0</v>
      </c>
      <c r="E14" s="14">
        <v>6</v>
      </c>
      <c r="F14" s="14">
        <v>3</v>
      </c>
      <c r="G14" s="14">
        <v>16</v>
      </c>
      <c r="H14" s="14">
        <v>5</v>
      </c>
      <c r="I14" s="14">
        <v>8</v>
      </c>
      <c r="J14" s="14">
        <v>2</v>
      </c>
      <c r="K14" s="14">
        <v>4</v>
      </c>
      <c r="L14" s="14">
        <v>0</v>
      </c>
      <c r="M14" s="14">
        <v>0</v>
      </c>
      <c r="N14" s="14">
        <v>0</v>
      </c>
      <c r="O14" s="47" t="s">
        <v>154</v>
      </c>
      <c r="P14" s="14">
        <v>113</v>
      </c>
      <c r="Q14" s="58"/>
      <c r="R14" s="55"/>
    </row>
    <row r="15" spans="1:18" ht="18.75" x14ac:dyDescent="0.25">
      <c r="A15" s="12" t="s">
        <v>28</v>
      </c>
      <c r="B15" s="13">
        <v>7</v>
      </c>
      <c r="C15" s="14">
        <v>3</v>
      </c>
      <c r="D15" s="14">
        <v>0</v>
      </c>
      <c r="E15" s="14">
        <v>5</v>
      </c>
      <c r="F15" s="14">
        <v>2</v>
      </c>
      <c r="G15" s="14">
        <v>11</v>
      </c>
      <c r="H15" s="14">
        <v>3</v>
      </c>
      <c r="I15" s="14">
        <v>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47" t="s">
        <v>143</v>
      </c>
      <c r="P15" s="14">
        <v>108</v>
      </c>
      <c r="Q15" s="58"/>
      <c r="R15" s="55"/>
    </row>
    <row r="16" spans="1:18" ht="45" x14ac:dyDescent="0.25">
      <c r="A16" s="12" t="s">
        <v>29</v>
      </c>
      <c r="B16" s="13">
        <v>8</v>
      </c>
      <c r="C16" s="14">
        <v>6</v>
      </c>
      <c r="D16" s="14">
        <v>4</v>
      </c>
      <c r="E16" s="14">
        <v>22</v>
      </c>
      <c r="F16" s="14">
        <v>2</v>
      </c>
      <c r="G16" s="14">
        <v>71</v>
      </c>
      <c r="H16" s="14">
        <v>6</v>
      </c>
      <c r="I16" s="14">
        <v>118</v>
      </c>
      <c r="J16" s="14">
        <v>8</v>
      </c>
      <c r="K16" s="14">
        <v>10</v>
      </c>
      <c r="L16" s="14">
        <v>0</v>
      </c>
      <c r="M16" s="14">
        <v>0</v>
      </c>
      <c r="N16" s="14">
        <v>0</v>
      </c>
      <c r="O16" s="47" t="s">
        <v>153</v>
      </c>
      <c r="P16" s="14">
        <v>177.6</v>
      </c>
      <c r="Q16" s="58"/>
      <c r="R16" s="55"/>
    </row>
    <row r="17" spans="1:18" ht="18.75" x14ac:dyDescent="0.25">
      <c r="A17" s="12" t="s">
        <v>30</v>
      </c>
      <c r="B17" s="16" t="s">
        <v>103</v>
      </c>
      <c r="C17" s="14">
        <v>5</v>
      </c>
      <c r="D17" s="14">
        <v>3</v>
      </c>
      <c r="E17" s="14">
        <v>19</v>
      </c>
      <c r="F17" s="14">
        <v>1</v>
      </c>
      <c r="G17" s="14">
        <v>65</v>
      </c>
      <c r="H17" s="14">
        <v>6</v>
      </c>
      <c r="I17" s="14">
        <v>109</v>
      </c>
      <c r="J17" s="14">
        <v>6</v>
      </c>
      <c r="K17" s="14">
        <v>6</v>
      </c>
      <c r="L17" s="14">
        <v>0</v>
      </c>
      <c r="M17" s="14">
        <v>0</v>
      </c>
      <c r="N17" s="14">
        <v>0</v>
      </c>
      <c r="O17" s="47" t="s">
        <v>144</v>
      </c>
      <c r="P17" s="14">
        <v>180.3</v>
      </c>
      <c r="Q17" s="58"/>
      <c r="R17" s="55"/>
    </row>
    <row r="18" spans="1:18" ht="18.75" x14ac:dyDescent="0.25">
      <c r="A18" s="12" t="s">
        <v>31</v>
      </c>
      <c r="B18" s="16" t="s">
        <v>104</v>
      </c>
      <c r="C18" s="14">
        <v>1</v>
      </c>
      <c r="D18" s="14">
        <v>1</v>
      </c>
      <c r="E18" s="14">
        <v>2</v>
      </c>
      <c r="F18" s="14">
        <v>2</v>
      </c>
      <c r="G18" s="14">
        <v>6</v>
      </c>
      <c r="H18" s="14">
        <v>1</v>
      </c>
      <c r="I18" s="14">
        <v>6</v>
      </c>
      <c r="J18" s="14">
        <v>0</v>
      </c>
      <c r="K18" s="14">
        <v>4</v>
      </c>
      <c r="L18" s="14">
        <v>0</v>
      </c>
      <c r="M18" s="14">
        <v>0</v>
      </c>
      <c r="N18" s="14">
        <v>0</v>
      </c>
      <c r="O18" s="47" t="s">
        <v>145</v>
      </c>
      <c r="P18" s="14">
        <v>46</v>
      </c>
      <c r="Q18" s="58"/>
      <c r="R18" s="55"/>
    </row>
    <row r="19" spans="1:18" ht="18.75" x14ac:dyDescent="0.25">
      <c r="A19" s="12" t="s">
        <v>32</v>
      </c>
      <c r="B19" s="16" t="s">
        <v>105</v>
      </c>
      <c r="C19" s="14">
        <v>0</v>
      </c>
      <c r="D19" s="14">
        <v>0</v>
      </c>
      <c r="E19" s="14">
        <v>0</v>
      </c>
      <c r="F19" s="14">
        <v>0</v>
      </c>
      <c r="G19" s="14">
        <v>2</v>
      </c>
      <c r="H19" s="14">
        <v>0</v>
      </c>
      <c r="I19" s="14">
        <v>1</v>
      </c>
      <c r="J19" s="14">
        <v>0</v>
      </c>
      <c r="K19" s="14">
        <v>2</v>
      </c>
      <c r="L19" s="14">
        <v>0</v>
      </c>
      <c r="M19" s="14">
        <v>0</v>
      </c>
      <c r="N19" s="14">
        <v>0</v>
      </c>
      <c r="O19" s="47">
        <v>66</v>
      </c>
      <c r="P19" s="14">
        <v>20</v>
      </c>
      <c r="Q19" s="58"/>
      <c r="R19" s="55"/>
    </row>
    <row r="20" spans="1:18" ht="18.75" x14ac:dyDescent="0.25">
      <c r="A20" s="12" t="s">
        <v>33</v>
      </c>
      <c r="B20" s="16" t="s">
        <v>106</v>
      </c>
      <c r="C20" s="14">
        <v>0</v>
      </c>
      <c r="D20" s="14">
        <v>0</v>
      </c>
      <c r="E20" s="14">
        <v>1</v>
      </c>
      <c r="F20" s="14">
        <v>0</v>
      </c>
      <c r="G20" s="14">
        <v>2</v>
      </c>
      <c r="H20" s="14">
        <v>0</v>
      </c>
      <c r="I20" s="14">
        <v>0</v>
      </c>
      <c r="J20" s="14">
        <v>1</v>
      </c>
      <c r="K20" s="14">
        <v>0</v>
      </c>
      <c r="L20" s="14">
        <v>0</v>
      </c>
      <c r="M20" s="14">
        <v>0</v>
      </c>
      <c r="N20" s="14">
        <v>0</v>
      </c>
      <c r="O20" s="47">
        <v>48</v>
      </c>
      <c r="P20" s="14">
        <v>36</v>
      </c>
      <c r="Q20" s="58"/>
      <c r="R20" s="55"/>
    </row>
    <row r="21" spans="1:18" ht="18.75" x14ac:dyDescent="0.25">
      <c r="A21" s="12" t="s">
        <v>34</v>
      </c>
      <c r="B21" s="16" t="s">
        <v>107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47">
        <v>18</v>
      </c>
      <c r="P21" s="14">
        <v>0</v>
      </c>
      <c r="Q21" s="58"/>
      <c r="R21" s="55"/>
    </row>
    <row r="22" spans="1:18" ht="18.75" x14ac:dyDescent="0.25">
      <c r="A22" s="12" t="s">
        <v>35</v>
      </c>
      <c r="B22" s="16" t="s">
        <v>108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47">
        <v>0</v>
      </c>
      <c r="P22" s="14">
        <v>0</v>
      </c>
      <c r="Q22" s="58"/>
      <c r="R22" s="55"/>
    </row>
    <row r="23" spans="1:18" ht="45" x14ac:dyDescent="0.25">
      <c r="A23" s="12" t="s">
        <v>36</v>
      </c>
      <c r="B23" s="13">
        <v>9</v>
      </c>
      <c r="C23" s="14">
        <v>4</v>
      </c>
      <c r="D23" s="14">
        <v>0</v>
      </c>
      <c r="E23" s="14">
        <v>7</v>
      </c>
      <c r="F23" s="14">
        <v>3</v>
      </c>
      <c r="G23" s="14">
        <v>16</v>
      </c>
      <c r="H23" s="14">
        <v>1</v>
      </c>
      <c r="I23" s="14">
        <v>5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47" t="s">
        <v>146</v>
      </c>
      <c r="P23" s="14">
        <v>100</v>
      </c>
      <c r="Q23" s="58"/>
      <c r="R23" s="55"/>
    </row>
    <row r="24" spans="1:18" ht="30" x14ac:dyDescent="0.25">
      <c r="A24" s="12" t="s">
        <v>37</v>
      </c>
      <c r="B24" s="13">
        <v>10</v>
      </c>
      <c r="C24" s="14">
        <v>2</v>
      </c>
      <c r="D24" s="14">
        <v>1</v>
      </c>
      <c r="E24" s="14">
        <v>7</v>
      </c>
      <c r="F24" s="14">
        <v>4</v>
      </c>
      <c r="G24" s="14">
        <v>17</v>
      </c>
      <c r="H24" s="14">
        <v>4</v>
      </c>
      <c r="I24" s="14">
        <v>13</v>
      </c>
      <c r="J24" s="14">
        <v>5</v>
      </c>
      <c r="K24" s="14">
        <v>1</v>
      </c>
      <c r="L24" s="14">
        <v>0</v>
      </c>
      <c r="M24" s="14">
        <v>0</v>
      </c>
      <c r="N24" s="14">
        <v>0</v>
      </c>
      <c r="O24" s="47" t="s">
        <v>147</v>
      </c>
      <c r="P24" s="14">
        <v>128</v>
      </c>
      <c r="Q24" s="58"/>
      <c r="R24" s="55"/>
    </row>
    <row r="25" spans="1:18" ht="30" x14ac:dyDescent="0.25">
      <c r="A25" s="22" t="s">
        <v>38</v>
      </c>
      <c r="B25" s="13">
        <v>11</v>
      </c>
      <c r="C25" s="24">
        <v>4</v>
      </c>
      <c r="D25" s="24">
        <v>1</v>
      </c>
      <c r="E25" s="24">
        <v>4</v>
      </c>
      <c r="F25" s="24">
        <v>1</v>
      </c>
      <c r="G25" s="24">
        <v>61</v>
      </c>
      <c r="H25" s="24">
        <v>7</v>
      </c>
      <c r="I25" s="24">
        <v>54</v>
      </c>
      <c r="J25" s="24">
        <v>2</v>
      </c>
      <c r="K25" s="24">
        <v>9</v>
      </c>
      <c r="L25" s="24">
        <v>0</v>
      </c>
      <c r="M25" s="24">
        <v>1</v>
      </c>
      <c r="N25" s="24">
        <v>0</v>
      </c>
      <c r="O25" s="48" t="s">
        <v>152</v>
      </c>
      <c r="P25" s="24">
        <v>186.6</v>
      </c>
      <c r="Q25" s="58"/>
      <c r="R25" s="55"/>
    </row>
    <row r="26" spans="1:18" ht="18.75" x14ac:dyDescent="0.25">
      <c r="A26" s="12" t="s">
        <v>39</v>
      </c>
      <c r="B26" s="13">
        <v>12</v>
      </c>
      <c r="C26" s="14">
        <v>1</v>
      </c>
      <c r="D26" s="14">
        <v>1</v>
      </c>
      <c r="E26" s="14">
        <v>5</v>
      </c>
      <c r="F26" s="14">
        <v>0</v>
      </c>
      <c r="G26" s="14">
        <v>16</v>
      </c>
      <c r="H26" s="14">
        <v>1</v>
      </c>
      <c r="I26" s="14">
        <v>12</v>
      </c>
      <c r="J26" s="14">
        <v>1</v>
      </c>
      <c r="K26" s="14">
        <v>3</v>
      </c>
      <c r="L26" s="14">
        <v>0</v>
      </c>
      <c r="M26" s="14">
        <v>0</v>
      </c>
      <c r="N26" s="14">
        <v>0</v>
      </c>
      <c r="O26" s="47" t="s">
        <v>148</v>
      </c>
      <c r="P26" s="14">
        <v>131</v>
      </c>
      <c r="Q26" s="58"/>
      <c r="R26" s="55"/>
    </row>
    <row r="27" spans="1:18" ht="18.75" x14ac:dyDescent="0.25">
      <c r="A27" s="12" t="s">
        <v>40</v>
      </c>
      <c r="B27" s="13">
        <v>13</v>
      </c>
      <c r="C27" s="14">
        <v>1</v>
      </c>
      <c r="D27" s="14">
        <v>0</v>
      </c>
      <c r="E27" s="14">
        <v>4</v>
      </c>
      <c r="F27" s="14">
        <v>0</v>
      </c>
      <c r="G27" s="14">
        <v>16</v>
      </c>
      <c r="H27" s="14">
        <v>3</v>
      </c>
      <c r="I27" s="14">
        <v>13</v>
      </c>
      <c r="J27" s="14">
        <v>0</v>
      </c>
      <c r="K27" s="14">
        <v>4</v>
      </c>
      <c r="L27" s="14">
        <v>0</v>
      </c>
      <c r="M27" s="14">
        <v>0</v>
      </c>
      <c r="N27" s="14">
        <v>0</v>
      </c>
      <c r="O27" s="47" t="s">
        <v>149</v>
      </c>
      <c r="P27" s="14">
        <v>152.5</v>
      </c>
      <c r="Q27" s="58"/>
      <c r="R27" s="55"/>
    </row>
    <row r="28" spans="1:18" ht="45" x14ac:dyDescent="0.25">
      <c r="A28" s="12" t="s">
        <v>79</v>
      </c>
      <c r="B28" s="13">
        <v>14</v>
      </c>
      <c r="C28" s="14">
        <v>1</v>
      </c>
      <c r="D28" s="14">
        <v>2</v>
      </c>
      <c r="E28" s="14">
        <v>20</v>
      </c>
      <c r="F28" s="14">
        <v>5</v>
      </c>
      <c r="G28" s="14">
        <v>31</v>
      </c>
      <c r="H28" s="14">
        <v>6</v>
      </c>
      <c r="I28" s="14">
        <v>33</v>
      </c>
      <c r="J28" s="14">
        <v>3</v>
      </c>
      <c r="K28" s="14">
        <v>1</v>
      </c>
      <c r="L28" s="14">
        <v>0</v>
      </c>
      <c r="M28" s="14">
        <v>0</v>
      </c>
      <c r="N28" s="14">
        <v>0</v>
      </c>
      <c r="O28" s="47" t="s">
        <v>151</v>
      </c>
      <c r="P28" s="14">
        <v>174</v>
      </c>
      <c r="Q28" s="58"/>
      <c r="R28" s="55"/>
    </row>
    <row r="29" spans="1:18" ht="45" x14ac:dyDescent="0.25">
      <c r="A29" s="12" t="s">
        <v>42</v>
      </c>
      <c r="B29" s="13">
        <v>15</v>
      </c>
      <c r="C29" s="14">
        <v>1</v>
      </c>
      <c r="D29" s="14">
        <v>1</v>
      </c>
      <c r="E29" s="14">
        <v>5</v>
      </c>
      <c r="F29" s="14">
        <v>2</v>
      </c>
      <c r="G29" s="14">
        <v>24</v>
      </c>
      <c r="H29" s="14">
        <v>7</v>
      </c>
      <c r="I29" s="14">
        <v>10</v>
      </c>
      <c r="J29" s="14">
        <v>1</v>
      </c>
      <c r="K29" s="14">
        <v>5</v>
      </c>
      <c r="L29" s="14">
        <v>1</v>
      </c>
      <c r="M29" s="14">
        <v>3</v>
      </c>
      <c r="N29" s="14">
        <v>0</v>
      </c>
      <c r="O29" s="47" t="s">
        <v>150</v>
      </c>
      <c r="P29" s="14">
        <v>105.5</v>
      </c>
      <c r="Q29" s="58"/>
      <c r="R29" s="55"/>
    </row>
    <row r="30" spans="1:18" ht="18.75" x14ac:dyDescent="0.25">
      <c r="A30" s="12" t="s">
        <v>43</v>
      </c>
      <c r="B30" s="13">
        <v>16</v>
      </c>
      <c r="C30" s="14">
        <v>1</v>
      </c>
      <c r="D30" s="14">
        <v>1</v>
      </c>
      <c r="E30" s="14">
        <v>3</v>
      </c>
      <c r="F30" s="14">
        <v>1</v>
      </c>
      <c r="G30" s="14">
        <v>4</v>
      </c>
      <c r="H30" s="14">
        <v>0</v>
      </c>
      <c r="I30" s="14">
        <v>3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47">
        <v>164</v>
      </c>
      <c r="P30" s="14">
        <v>29</v>
      </c>
      <c r="Q30" s="58"/>
      <c r="R30" s="55"/>
    </row>
    <row r="31" spans="1:18" ht="18.75" x14ac:dyDescent="0.25">
      <c r="A31" s="12" t="s">
        <v>44</v>
      </c>
      <c r="B31" s="13">
        <v>17</v>
      </c>
      <c r="C31" s="14">
        <v>0</v>
      </c>
      <c r="D31" s="14">
        <v>0</v>
      </c>
      <c r="E31" s="14">
        <v>0</v>
      </c>
      <c r="F31" s="14">
        <v>0</v>
      </c>
      <c r="G31" s="14">
        <v>1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47">
        <v>23</v>
      </c>
      <c r="P31" s="14">
        <v>0</v>
      </c>
      <c r="Q31" s="58"/>
      <c r="R31" s="55"/>
    </row>
    <row r="32" spans="1:18" ht="30" x14ac:dyDescent="0.25">
      <c r="A32" s="12" t="s">
        <v>45</v>
      </c>
      <c r="B32" s="13">
        <v>18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47">
        <v>0</v>
      </c>
      <c r="P32" s="14">
        <v>0</v>
      </c>
      <c r="Q32" s="58"/>
      <c r="R32" s="55"/>
    </row>
    <row r="34" spans="1:15" ht="34.15" customHeight="1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1:15" ht="15.75" x14ac:dyDescent="0.25">
      <c r="A35" s="1"/>
    </row>
    <row r="36" spans="1:15" ht="46.9" customHeight="1" x14ac:dyDescent="0.25"/>
    <row r="37" spans="1:15" ht="15.75" x14ac:dyDescent="0.25">
      <c r="A37" s="19"/>
    </row>
  </sheetData>
  <mergeCells count="19">
    <mergeCell ref="M6:N6"/>
    <mergeCell ref="E8:F8"/>
    <mergeCell ref="G8:H8"/>
    <mergeCell ref="I8:J8"/>
    <mergeCell ref="K8:L8"/>
    <mergeCell ref="M8:N8"/>
    <mergeCell ref="A34:O34"/>
    <mergeCell ref="A2:P2"/>
    <mergeCell ref="A5:A7"/>
    <mergeCell ref="B5:B7"/>
    <mergeCell ref="C5:P5"/>
    <mergeCell ref="O6:P6"/>
    <mergeCell ref="A4:P4"/>
    <mergeCell ref="C8:D8"/>
    <mergeCell ref="C6:D6"/>
    <mergeCell ref="E6:F6"/>
    <mergeCell ref="G6:H6"/>
    <mergeCell ref="I6:J6"/>
    <mergeCell ref="K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"/>
  <sheetViews>
    <sheetView topLeftCell="A28" workbookViewId="0">
      <selection activeCell="L48" sqref="L48"/>
    </sheetView>
  </sheetViews>
  <sheetFormatPr defaultRowHeight="15" x14ac:dyDescent="0.25"/>
  <cols>
    <col min="1" max="1" width="26" customWidth="1"/>
    <col min="2" max="2" width="7.7109375" customWidth="1"/>
    <col min="3" max="3" width="12.140625" customWidth="1"/>
    <col min="4" max="4" width="12.28515625" customWidth="1"/>
    <col min="5" max="5" width="11.85546875" customWidth="1"/>
    <col min="6" max="6" width="9.85546875" customWidth="1"/>
    <col min="7" max="7" width="11.140625" customWidth="1"/>
    <col min="8" max="8" width="10" customWidth="1"/>
    <col min="11" max="11" width="10.28515625" customWidth="1"/>
    <col min="12" max="12" width="9" customWidth="1"/>
    <col min="13" max="13" width="12" customWidth="1"/>
    <col min="14" max="14" width="11.140625" customWidth="1"/>
  </cols>
  <sheetData>
    <row r="2" spans="1:14" ht="18.75" x14ac:dyDescent="0.3">
      <c r="A2" s="96" t="s">
        <v>80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4" spans="1:14" x14ac:dyDescent="0.25">
      <c r="A4" s="71" t="s">
        <v>4</v>
      </c>
      <c r="B4" s="82" t="s">
        <v>5</v>
      </c>
      <c r="C4" s="97" t="s">
        <v>128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9"/>
    </row>
    <row r="5" spans="1:14" ht="39.6" customHeight="1" x14ac:dyDescent="0.25">
      <c r="A5" s="71"/>
      <c r="B5" s="82"/>
      <c r="C5" s="108" t="s">
        <v>127</v>
      </c>
      <c r="D5" s="109"/>
      <c r="E5" s="71" t="s">
        <v>81</v>
      </c>
      <c r="F5" s="71"/>
      <c r="G5" s="100" t="s">
        <v>119</v>
      </c>
      <c r="H5" s="101"/>
      <c r="I5" s="100" t="s">
        <v>120</v>
      </c>
      <c r="J5" s="101"/>
      <c r="K5" s="104" t="s">
        <v>133</v>
      </c>
      <c r="L5" s="105"/>
      <c r="M5" s="86" t="s">
        <v>82</v>
      </c>
      <c r="N5" s="86"/>
    </row>
    <row r="6" spans="1:14" ht="41.45" customHeight="1" x14ac:dyDescent="0.25">
      <c r="A6" s="71"/>
      <c r="B6" s="82"/>
      <c r="C6" s="110"/>
      <c r="D6" s="111"/>
      <c r="E6" s="71"/>
      <c r="F6" s="71"/>
      <c r="G6" s="102"/>
      <c r="H6" s="103"/>
      <c r="I6" s="102"/>
      <c r="J6" s="103"/>
      <c r="K6" s="106"/>
      <c r="L6" s="107"/>
      <c r="M6" s="86"/>
      <c r="N6" s="86"/>
    </row>
    <row r="7" spans="1:14" x14ac:dyDescent="0.25">
      <c r="A7" s="71"/>
      <c r="B7" s="82"/>
      <c r="C7" s="7" t="s">
        <v>77</v>
      </c>
      <c r="D7" s="7" t="s">
        <v>78</v>
      </c>
      <c r="E7" s="7" t="s">
        <v>77</v>
      </c>
      <c r="F7" s="7" t="s">
        <v>78</v>
      </c>
      <c r="G7" s="7" t="s">
        <v>77</v>
      </c>
      <c r="H7" s="7" t="s">
        <v>78</v>
      </c>
      <c r="I7" s="7" t="s">
        <v>77</v>
      </c>
      <c r="J7" s="7" t="s">
        <v>78</v>
      </c>
      <c r="K7" s="7" t="s">
        <v>77</v>
      </c>
      <c r="L7" s="7" t="s">
        <v>78</v>
      </c>
      <c r="M7" s="7" t="s">
        <v>77</v>
      </c>
      <c r="N7" s="7" t="s">
        <v>78</v>
      </c>
    </row>
    <row r="8" spans="1:14" x14ac:dyDescent="0.25">
      <c r="A8" s="3">
        <v>1</v>
      </c>
      <c r="B8" s="3">
        <v>2</v>
      </c>
      <c r="C8" s="3"/>
      <c r="D8" s="3"/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</row>
    <row r="9" spans="1:14" x14ac:dyDescent="0.25">
      <c r="A9" s="21" t="s">
        <v>16</v>
      </c>
      <c r="B9" s="13">
        <v>1</v>
      </c>
      <c r="C9" s="32">
        <v>5</v>
      </c>
      <c r="D9" s="32">
        <v>3</v>
      </c>
      <c r="E9" s="32">
        <v>10</v>
      </c>
      <c r="F9" s="32">
        <v>8</v>
      </c>
      <c r="G9" s="32">
        <v>14</v>
      </c>
      <c r="H9" s="32">
        <v>12</v>
      </c>
      <c r="I9" s="32">
        <v>14</v>
      </c>
      <c r="J9" s="32">
        <v>16</v>
      </c>
      <c r="K9" s="32">
        <v>19</v>
      </c>
      <c r="L9" s="32">
        <v>20</v>
      </c>
      <c r="M9" s="32">
        <v>22</v>
      </c>
      <c r="N9" s="32">
        <v>12</v>
      </c>
    </row>
    <row r="10" spans="1:14" x14ac:dyDescent="0.25">
      <c r="A10" s="21" t="s">
        <v>17</v>
      </c>
      <c r="B10" s="13">
        <v>2</v>
      </c>
      <c r="C10" s="26">
        <v>0</v>
      </c>
      <c r="D10" s="26">
        <v>0</v>
      </c>
      <c r="E10" s="32">
        <v>0</v>
      </c>
      <c r="F10" s="32">
        <v>0</v>
      </c>
      <c r="G10" s="32">
        <v>0</v>
      </c>
      <c r="H10" s="33">
        <v>0</v>
      </c>
      <c r="I10" s="33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</row>
    <row r="11" spans="1:14" x14ac:dyDescent="0.25">
      <c r="A11" s="12" t="s">
        <v>18</v>
      </c>
      <c r="B11" s="13">
        <v>3</v>
      </c>
      <c r="C11" s="26">
        <v>0</v>
      </c>
      <c r="D11" s="26">
        <v>0</v>
      </c>
      <c r="E11" s="32">
        <v>0</v>
      </c>
      <c r="F11" s="32">
        <v>0</v>
      </c>
      <c r="G11" s="32">
        <v>0</v>
      </c>
      <c r="H11" s="33">
        <v>0</v>
      </c>
      <c r="I11" s="33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</row>
    <row r="12" spans="1:14" x14ac:dyDescent="0.25">
      <c r="A12" s="12" t="s">
        <v>19</v>
      </c>
      <c r="B12" s="13">
        <v>4</v>
      </c>
      <c r="C12" s="26">
        <v>0</v>
      </c>
      <c r="D12" s="26">
        <v>0</v>
      </c>
      <c r="E12" s="32">
        <v>0</v>
      </c>
      <c r="F12" s="32">
        <v>0</v>
      </c>
      <c r="G12" s="32">
        <v>0</v>
      </c>
      <c r="H12" s="33">
        <v>0</v>
      </c>
      <c r="I12" s="33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</row>
    <row r="13" spans="1:14" ht="30" x14ac:dyDescent="0.25">
      <c r="A13" s="12" t="s">
        <v>20</v>
      </c>
      <c r="B13" s="13">
        <v>5</v>
      </c>
      <c r="C13" s="26">
        <v>0</v>
      </c>
      <c r="D13" s="26">
        <v>0</v>
      </c>
      <c r="E13" s="32">
        <v>0</v>
      </c>
      <c r="F13" s="32">
        <v>0</v>
      </c>
      <c r="G13" s="32">
        <v>0</v>
      </c>
      <c r="H13" s="33">
        <v>0</v>
      </c>
      <c r="I13" s="33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</row>
    <row r="14" spans="1:14" ht="27.6" customHeight="1" x14ac:dyDescent="0.25">
      <c r="A14" s="12" t="s">
        <v>21</v>
      </c>
      <c r="B14" s="13">
        <v>6</v>
      </c>
      <c r="C14" s="26">
        <v>0</v>
      </c>
      <c r="D14" s="26">
        <v>0</v>
      </c>
      <c r="E14" s="32">
        <v>0</v>
      </c>
      <c r="F14" s="32">
        <v>0</v>
      </c>
      <c r="G14" s="32">
        <v>0</v>
      </c>
      <c r="H14" s="33">
        <v>0</v>
      </c>
      <c r="I14" s="33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</row>
    <row r="15" spans="1:14" ht="30" x14ac:dyDescent="0.25">
      <c r="A15" s="17" t="s">
        <v>73</v>
      </c>
      <c r="B15" s="13">
        <v>7</v>
      </c>
      <c r="C15" s="26">
        <v>47</v>
      </c>
      <c r="D15" s="26">
        <v>22</v>
      </c>
      <c r="E15" s="32">
        <v>34</v>
      </c>
      <c r="F15" s="32">
        <v>13</v>
      </c>
      <c r="G15" s="32">
        <v>29</v>
      </c>
      <c r="H15" s="33">
        <v>14</v>
      </c>
      <c r="I15" s="33">
        <v>5</v>
      </c>
      <c r="J15" s="32">
        <v>5</v>
      </c>
      <c r="K15" s="32">
        <v>0</v>
      </c>
      <c r="L15" s="32">
        <v>1</v>
      </c>
      <c r="M15" s="32">
        <v>0</v>
      </c>
      <c r="N15" s="32">
        <v>0</v>
      </c>
    </row>
    <row r="16" spans="1:14" ht="30" x14ac:dyDescent="0.25">
      <c r="A16" s="12" t="s">
        <v>23</v>
      </c>
      <c r="B16" s="13">
        <v>8</v>
      </c>
      <c r="C16" s="26">
        <v>14</v>
      </c>
      <c r="D16" s="26">
        <v>1</v>
      </c>
      <c r="E16" s="32">
        <v>8</v>
      </c>
      <c r="F16" s="32">
        <v>0</v>
      </c>
      <c r="G16" s="32">
        <v>8</v>
      </c>
      <c r="H16" s="33">
        <v>0</v>
      </c>
      <c r="I16" s="33">
        <v>0</v>
      </c>
      <c r="J16" s="32">
        <v>0</v>
      </c>
      <c r="K16" s="32">
        <v>2</v>
      </c>
      <c r="L16" s="32">
        <v>0</v>
      </c>
      <c r="M16" s="32">
        <v>0</v>
      </c>
      <c r="N16" s="32">
        <v>0</v>
      </c>
    </row>
    <row r="17" spans="1:14" ht="30" x14ac:dyDescent="0.25">
      <c r="A17" s="12" t="s">
        <v>24</v>
      </c>
      <c r="B17" s="13">
        <v>9</v>
      </c>
      <c r="C17" s="26">
        <v>1</v>
      </c>
      <c r="D17" s="26">
        <v>0</v>
      </c>
      <c r="E17" s="32">
        <v>0</v>
      </c>
      <c r="F17" s="32">
        <v>0</v>
      </c>
      <c r="G17" s="32">
        <v>1</v>
      </c>
      <c r="H17" s="33">
        <v>0</v>
      </c>
      <c r="I17" s="33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</row>
    <row r="18" spans="1:14" x14ac:dyDescent="0.25">
      <c r="A18" s="12" t="s">
        <v>25</v>
      </c>
      <c r="B18" s="13">
        <v>10</v>
      </c>
      <c r="C18" s="26">
        <v>6</v>
      </c>
      <c r="D18" s="26">
        <v>3</v>
      </c>
      <c r="E18" s="32">
        <v>1</v>
      </c>
      <c r="F18" s="32">
        <v>1</v>
      </c>
      <c r="G18" s="32">
        <v>1</v>
      </c>
      <c r="H18" s="33">
        <v>2</v>
      </c>
      <c r="I18" s="33">
        <v>2</v>
      </c>
      <c r="J18" s="32">
        <v>1</v>
      </c>
      <c r="K18" s="32">
        <v>0</v>
      </c>
      <c r="L18" s="32">
        <v>1</v>
      </c>
      <c r="M18" s="32">
        <v>0</v>
      </c>
      <c r="N18" s="32">
        <v>0</v>
      </c>
    </row>
    <row r="19" spans="1:14" x14ac:dyDescent="0.25">
      <c r="A19" s="12" t="s">
        <v>27</v>
      </c>
      <c r="B19" s="13">
        <v>11</v>
      </c>
      <c r="C19" s="26">
        <v>3</v>
      </c>
      <c r="D19" s="26">
        <v>1</v>
      </c>
      <c r="E19" s="32">
        <v>2</v>
      </c>
      <c r="F19" s="32">
        <v>0</v>
      </c>
      <c r="G19" s="32">
        <v>3</v>
      </c>
      <c r="H19" s="33">
        <v>0</v>
      </c>
      <c r="I19" s="33">
        <v>0</v>
      </c>
      <c r="J19" s="32">
        <v>0</v>
      </c>
      <c r="K19" s="32">
        <v>0</v>
      </c>
      <c r="L19" s="32">
        <v>0</v>
      </c>
      <c r="M19" s="32">
        <v>1</v>
      </c>
      <c r="N19" s="32">
        <v>0</v>
      </c>
    </row>
    <row r="20" spans="1:14" x14ac:dyDescent="0.25">
      <c r="A20" s="12" t="s">
        <v>28</v>
      </c>
      <c r="B20" s="13">
        <v>12</v>
      </c>
      <c r="C20" s="26">
        <v>1</v>
      </c>
      <c r="D20" s="26">
        <v>0</v>
      </c>
      <c r="E20" s="32">
        <v>0</v>
      </c>
      <c r="F20" s="32">
        <v>0</v>
      </c>
      <c r="G20" s="32">
        <v>1</v>
      </c>
      <c r="H20" s="33">
        <v>0</v>
      </c>
      <c r="I20" s="33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</row>
    <row r="21" spans="1:14" ht="30" x14ac:dyDescent="0.25">
      <c r="A21" s="12" t="s">
        <v>29</v>
      </c>
      <c r="B21" s="13">
        <v>13</v>
      </c>
      <c r="C21" s="26">
        <v>14</v>
      </c>
      <c r="D21" s="26">
        <v>4</v>
      </c>
      <c r="E21" s="32">
        <v>10</v>
      </c>
      <c r="F21" s="32">
        <v>3</v>
      </c>
      <c r="G21" s="32">
        <v>10</v>
      </c>
      <c r="H21" s="33">
        <v>3</v>
      </c>
      <c r="I21" s="33">
        <v>4</v>
      </c>
      <c r="J21" s="32">
        <v>1</v>
      </c>
      <c r="K21" s="32">
        <v>0</v>
      </c>
      <c r="L21" s="32">
        <v>0</v>
      </c>
      <c r="M21" s="32">
        <v>0</v>
      </c>
      <c r="N21" s="32">
        <v>0</v>
      </c>
    </row>
    <row r="22" spans="1:14" x14ac:dyDescent="0.25">
      <c r="A22" s="12" t="s">
        <v>30</v>
      </c>
      <c r="B22" s="16" t="s">
        <v>113</v>
      </c>
      <c r="C22" s="26">
        <v>15</v>
      </c>
      <c r="D22" s="26">
        <v>4</v>
      </c>
      <c r="E22" s="32">
        <v>13</v>
      </c>
      <c r="F22" s="32">
        <v>2</v>
      </c>
      <c r="G22" s="32">
        <v>10</v>
      </c>
      <c r="H22" s="33">
        <v>3</v>
      </c>
      <c r="I22" s="33">
        <v>6</v>
      </c>
      <c r="J22" s="32">
        <v>0</v>
      </c>
      <c r="K22" s="32">
        <v>2</v>
      </c>
      <c r="L22" s="32">
        <v>0</v>
      </c>
      <c r="M22" s="32">
        <v>1</v>
      </c>
      <c r="N22" s="32">
        <v>0</v>
      </c>
    </row>
    <row r="23" spans="1:14" x14ac:dyDescent="0.25">
      <c r="A23" s="12" t="s">
        <v>31</v>
      </c>
      <c r="B23" s="30" t="s">
        <v>114</v>
      </c>
      <c r="C23" s="46">
        <v>4</v>
      </c>
      <c r="D23" s="46">
        <v>3</v>
      </c>
      <c r="E23" s="46">
        <v>3</v>
      </c>
      <c r="F23" s="46">
        <v>1</v>
      </c>
      <c r="G23" s="46">
        <v>4</v>
      </c>
      <c r="H23" s="49">
        <v>2</v>
      </c>
      <c r="I23" s="49">
        <v>2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</row>
    <row r="24" spans="1:14" x14ac:dyDescent="0.25">
      <c r="A24" s="12" t="s">
        <v>32</v>
      </c>
      <c r="B24" s="16" t="s">
        <v>115</v>
      </c>
      <c r="C24" s="50">
        <v>1</v>
      </c>
      <c r="D24" s="50">
        <v>0</v>
      </c>
      <c r="E24" s="50">
        <v>0</v>
      </c>
      <c r="F24" s="50">
        <v>0</v>
      </c>
      <c r="G24" s="50">
        <v>0</v>
      </c>
      <c r="H24" s="49">
        <v>0</v>
      </c>
      <c r="I24" s="49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</row>
    <row r="25" spans="1:14" x14ac:dyDescent="0.25">
      <c r="A25" s="12" t="s">
        <v>33</v>
      </c>
      <c r="B25" s="16" t="s">
        <v>116</v>
      </c>
      <c r="C25" s="46">
        <v>1</v>
      </c>
      <c r="D25" s="46">
        <v>1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</row>
    <row r="26" spans="1:14" x14ac:dyDescent="0.25">
      <c r="A26" s="12" t="s">
        <v>34</v>
      </c>
      <c r="B26" s="16" t="s">
        <v>117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</row>
    <row r="27" spans="1:14" x14ac:dyDescent="0.25">
      <c r="A27" s="12" t="s">
        <v>35</v>
      </c>
      <c r="B27" s="16" t="s">
        <v>118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</row>
    <row r="28" spans="1:14" ht="30" x14ac:dyDescent="0.25">
      <c r="A28" s="12" t="s">
        <v>36</v>
      </c>
      <c r="B28" s="13">
        <v>15</v>
      </c>
      <c r="C28" s="46">
        <v>2</v>
      </c>
      <c r="D28" s="46">
        <v>2</v>
      </c>
      <c r="E28" s="46">
        <v>2</v>
      </c>
      <c r="F28" s="46">
        <v>0</v>
      </c>
      <c r="G28" s="46">
        <v>2</v>
      </c>
      <c r="H28" s="46">
        <v>0</v>
      </c>
      <c r="I28" s="46">
        <v>1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</row>
    <row r="29" spans="1:14" x14ac:dyDescent="0.25">
      <c r="A29" s="12" t="s">
        <v>37</v>
      </c>
      <c r="B29" s="13">
        <v>16</v>
      </c>
      <c r="C29" s="51">
        <v>2</v>
      </c>
      <c r="D29" s="51">
        <v>1</v>
      </c>
      <c r="E29" s="46">
        <v>1</v>
      </c>
      <c r="F29" s="46">
        <v>0</v>
      </c>
      <c r="G29" s="46">
        <v>1</v>
      </c>
      <c r="H29" s="46">
        <v>0</v>
      </c>
      <c r="I29" s="46">
        <v>1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</row>
    <row r="30" spans="1:14" ht="30" x14ac:dyDescent="0.25">
      <c r="A30" s="12" t="s">
        <v>38</v>
      </c>
      <c r="B30" s="13">
        <v>17</v>
      </c>
      <c r="C30" s="51">
        <v>12</v>
      </c>
      <c r="D30" s="51">
        <v>2</v>
      </c>
      <c r="E30" s="46">
        <v>8</v>
      </c>
      <c r="F30" s="46">
        <v>1</v>
      </c>
      <c r="G30" s="46">
        <v>8</v>
      </c>
      <c r="H30" s="46">
        <v>1</v>
      </c>
      <c r="I30" s="46">
        <v>2</v>
      </c>
      <c r="J30" s="46">
        <v>1</v>
      </c>
      <c r="K30" s="46">
        <v>2</v>
      </c>
      <c r="L30" s="46">
        <v>0</v>
      </c>
      <c r="M30" s="46">
        <v>0</v>
      </c>
      <c r="N30" s="46">
        <v>0</v>
      </c>
    </row>
    <row r="31" spans="1:14" x14ac:dyDescent="0.25">
      <c r="A31" s="12" t="s">
        <v>39</v>
      </c>
      <c r="B31" s="13">
        <v>18</v>
      </c>
      <c r="C31" s="51">
        <v>3</v>
      </c>
      <c r="D31" s="51">
        <v>1</v>
      </c>
      <c r="E31" s="46">
        <v>0</v>
      </c>
      <c r="F31" s="46">
        <v>0</v>
      </c>
      <c r="G31" s="46">
        <v>2</v>
      </c>
      <c r="H31" s="46">
        <v>0</v>
      </c>
      <c r="I31" s="46">
        <v>2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</row>
    <row r="32" spans="1:14" x14ac:dyDescent="0.25">
      <c r="A32" s="12" t="s">
        <v>40</v>
      </c>
      <c r="B32" s="13">
        <v>19</v>
      </c>
      <c r="C32" s="51">
        <v>2</v>
      </c>
      <c r="D32" s="51">
        <v>1</v>
      </c>
      <c r="E32" s="46">
        <v>1</v>
      </c>
      <c r="F32" s="46">
        <v>0</v>
      </c>
      <c r="G32" s="46">
        <v>1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1</v>
      </c>
      <c r="N32" s="46">
        <v>0</v>
      </c>
    </row>
    <row r="33" spans="1:14" ht="45" x14ac:dyDescent="0.25">
      <c r="A33" s="12" t="s">
        <v>41</v>
      </c>
      <c r="B33" s="13">
        <v>20</v>
      </c>
      <c r="C33" s="51">
        <v>4</v>
      </c>
      <c r="D33" s="51">
        <v>2</v>
      </c>
      <c r="E33" s="46">
        <v>3</v>
      </c>
      <c r="F33" s="46">
        <v>1</v>
      </c>
      <c r="G33" s="46">
        <v>3</v>
      </c>
      <c r="H33" s="46">
        <v>1</v>
      </c>
      <c r="I33" s="46">
        <v>1</v>
      </c>
      <c r="J33" s="46">
        <v>1</v>
      </c>
      <c r="K33" s="46">
        <v>1</v>
      </c>
      <c r="L33" s="46">
        <v>0</v>
      </c>
      <c r="M33" s="46">
        <v>0</v>
      </c>
      <c r="N33" s="46">
        <v>0</v>
      </c>
    </row>
    <row r="34" spans="1:14" ht="30" x14ac:dyDescent="0.25">
      <c r="A34" s="12" t="s">
        <v>42</v>
      </c>
      <c r="B34" s="13">
        <v>21</v>
      </c>
      <c r="C34" s="51">
        <v>2</v>
      </c>
      <c r="D34" s="51">
        <v>2</v>
      </c>
      <c r="E34" s="46">
        <v>0</v>
      </c>
      <c r="F34" s="46">
        <v>1</v>
      </c>
      <c r="G34" s="46">
        <v>0</v>
      </c>
      <c r="H34" s="46">
        <v>1</v>
      </c>
      <c r="I34" s="46">
        <v>1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</row>
    <row r="35" spans="1:14" x14ac:dyDescent="0.25">
      <c r="A35" s="12" t="s">
        <v>43</v>
      </c>
      <c r="B35" s="13">
        <v>22</v>
      </c>
      <c r="C35" s="51">
        <v>2</v>
      </c>
      <c r="D35" s="51">
        <v>0</v>
      </c>
      <c r="E35" s="46">
        <v>1</v>
      </c>
      <c r="F35" s="46">
        <v>0</v>
      </c>
      <c r="G35" s="46">
        <v>1</v>
      </c>
      <c r="H35" s="46">
        <v>0</v>
      </c>
      <c r="I35" s="46">
        <v>1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</row>
    <row r="36" spans="1:14" x14ac:dyDescent="0.25">
      <c r="A36" s="12" t="s">
        <v>44</v>
      </c>
      <c r="B36" s="13">
        <v>23</v>
      </c>
      <c r="C36" s="51">
        <v>0</v>
      </c>
      <c r="D36" s="51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</row>
    <row r="37" spans="1:14" ht="30" x14ac:dyDescent="0.25">
      <c r="A37" s="12" t="s">
        <v>46</v>
      </c>
      <c r="B37" s="13">
        <v>24</v>
      </c>
      <c r="C37" s="51">
        <v>3</v>
      </c>
      <c r="D37" s="51">
        <v>2</v>
      </c>
      <c r="E37" s="46">
        <v>2</v>
      </c>
      <c r="F37" s="46">
        <v>0</v>
      </c>
      <c r="G37" s="46">
        <v>1</v>
      </c>
      <c r="H37" s="46">
        <v>0</v>
      </c>
      <c r="I37" s="46">
        <v>1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</row>
    <row r="38" spans="1:14" ht="30" x14ac:dyDescent="0.25">
      <c r="A38" s="12" t="s">
        <v>47</v>
      </c>
      <c r="B38" s="13">
        <v>25</v>
      </c>
      <c r="C38" s="51">
        <v>0</v>
      </c>
      <c r="D38" s="51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</row>
    <row r="39" spans="1:14" x14ac:dyDescent="0.25">
      <c r="A39" s="12" t="s">
        <v>48</v>
      </c>
      <c r="B39" s="13">
        <v>26</v>
      </c>
      <c r="C39" s="51">
        <v>4</v>
      </c>
      <c r="D39" s="51">
        <v>2</v>
      </c>
      <c r="E39" s="46">
        <v>2</v>
      </c>
      <c r="F39" s="46">
        <v>0</v>
      </c>
      <c r="G39" s="46">
        <v>2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</row>
    <row r="40" spans="1:14" x14ac:dyDescent="0.25">
      <c r="A40" s="12" t="s">
        <v>49</v>
      </c>
      <c r="B40" s="13">
        <v>27</v>
      </c>
      <c r="C40" s="51">
        <v>2</v>
      </c>
      <c r="D40" s="51">
        <v>0</v>
      </c>
      <c r="E40" s="46">
        <v>1</v>
      </c>
      <c r="F40" s="46">
        <v>0</v>
      </c>
      <c r="G40" s="46">
        <v>1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</row>
    <row r="41" spans="1:14" x14ac:dyDescent="0.25">
      <c r="A41" s="12" t="s">
        <v>50</v>
      </c>
      <c r="B41" s="13">
        <v>28</v>
      </c>
      <c r="C41" s="51">
        <v>2</v>
      </c>
      <c r="D41" s="51">
        <v>0</v>
      </c>
      <c r="E41" s="46">
        <v>1</v>
      </c>
      <c r="F41" s="46">
        <v>0</v>
      </c>
      <c r="G41" s="46">
        <v>1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</row>
    <row r="42" spans="1:14" x14ac:dyDescent="0.25">
      <c r="A42" s="12" t="s">
        <v>51</v>
      </c>
      <c r="B42" s="13">
        <v>29</v>
      </c>
      <c r="C42" s="51">
        <v>3</v>
      </c>
      <c r="D42" s="51">
        <v>0</v>
      </c>
      <c r="E42" s="46">
        <v>2</v>
      </c>
      <c r="F42" s="46">
        <v>0</v>
      </c>
      <c r="G42" s="46">
        <v>2</v>
      </c>
      <c r="H42" s="46">
        <v>0</v>
      </c>
      <c r="I42" s="46">
        <v>2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</row>
    <row r="43" spans="1:14" x14ac:dyDescent="0.25">
      <c r="A43" s="22" t="s">
        <v>52</v>
      </c>
      <c r="B43" s="23">
        <v>30</v>
      </c>
      <c r="C43" s="51">
        <v>0</v>
      </c>
      <c r="D43" s="51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</row>
    <row r="44" spans="1:14" x14ac:dyDescent="0.25">
      <c r="A44" s="12" t="s">
        <v>53</v>
      </c>
      <c r="B44" s="13">
        <v>31</v>
      </c>
      <c r="C44" s="52">
        <v>1</v>
      </c>
      <c r="D44" s="52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</row>
    <row r="45" spans="1:14" x14ac:dyDescent="0.25">
      <c r="A45" s="12" t="s">
        <v>54</v>
      </c>
      <c r="B45" s="13">
        <v>32</v>
      </c>
      <c r="C45" s="51">
        <v>1</v>
      </c>
      <c r="D45" s="51">
        <v>1</v>
      </c>
      <c r="E45" s="46">
        <v>0</v>
      </c>
      <c r="F45" s="46">
        <v>0</v>
      </c>
      <c r="G45" s="46">
        <v>0</v>
      </c>
      <c r="H45" s="46">
        <v>0</v>
      </c>
      <c r="I45" s="46">
        <v>1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</row>
    <row r="46" spans="1:14" x14ac:dyDescent="0.25">
      <c r="A46" s="12" t="s">
        <v>55</v>
      </c>
      <c r="B46" s="13">
        <v>33</v>
      </c>
      <c r="C46" s="51">
        <v>0</v>
      </c>
      <c r="D46" s="51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</row>
    <row r="47" spans="1:14" x14ac:dyDescent="0.25">
      <c r="A47" s="12" t="s">
        <v>56</v>
      </c>
      <c r="B47" s="13">
        <v>34</v>
      </c>
      <c r="C47" s="51">
        <v>1</v>
      </c>
      <c r="D47" s="51">
        <v>0</v>
      </c>
      <c r="E47" s="46">
        <v>1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</row>
    <row r="48" spans="1:14" ht="60" x14ac:dyDescent="0.25">
      <c r="A48" s="12" t="s">
        <v>57</v>
      </c>
      <c r="B48" s="13">
        <v>35</v>
      </c>
      <c r="C48" s="51">
        <v>3</v>
      </c>
      <c r="D48" s="51">
        <v>1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</row>
    <row r="49" spans="1:14" x14ac:dyDescent="0.25">
      <c r="A49" s="62"/>
      <c r="B49" s="62"/>
      <c r="C49" s="51">
        <v>0</v>
      </c>
      <c r="D49" s="51"/>
      <c r="E49" s="46">
        <v>0</v>
      </c>
      <c r="F49" s="46"/>
      <c r="G49" s="46">
        <v>0</v>
      </c>
      <c r="H49" s="46"/>
      <c r="I49" s="46">
        <v>0</v>
      </c>
      <c r="J49" s="46"/>
      <c r="K49" s="46">
        <v>0</v>
      </c>
      <c r="L49" s="63"/>
      <c r="M49" s="46">
        <v>0</v>
      </c>
      <c r="N49" s="46"/>
    </row>
    <row r="50" spans="1:14" x14ac:dyDescent="0.25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>
        <f>SUM(L15:L49)</f>
        <v>2</v>
      </c>
      <c r="M50">
        <f>SUM(M15:M49)</f>
        <v>3</v>
      </c>
      <c r="N50">
        <f>SUM(N15:N49)</f>
        <v>0</v>
      </c>
    </row>
  </sheetData>
  <mergeCells count="11">
    <mergeCell ref="A50:K50"/>
    <mergeCell ref="A2:N2"/>
    <mergeCell ref="C4:N4"/>
    <mergeCell ref="M5:N6"/>
    <mergeCell ref="A4:A7"/>
    <mergeCell ref="B4:B7"/>
    <mergeCell ref="E5:F6"/>
    <mergeCell ref="G5:H6"/>
    <mergeCell ref="I5:J6"/>
    <mergeCell ref="K5:L6"/>
    <mergeCell ref="C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24</vt:i4>
      </vt:variant>
    </vt:vector>
  </HeadingPairs>
  <TitlesOfParts>
    <vt:vector size="29" baseType="lpstr">
      <vt:lpstr>4.1</vt:lpstr>
      <vt:lpstr>4.2</vt:lpstr>
      <vt:lpstr>4.3</vt:lpstr>
      <vt:lpstr>4.6</vt:lpstr>
      <vt:lpstr>4.7</vt:lpstr>
      <vt:lpstr>'4.1'!_ftn1</vt:lpstr>
      <vt:lpstr>'4.1'!_ftn10</vt:lpstr>
      <vt:lpstr>'4.1'!_ftn11</vt:lpstr>
      <vt:lpstr>'4.1'!_ftn12</vt:lpstr>
      <vt:lpstr>'4.1'!_ftn2</vt:lpstr>
      <vt:lpstr>'4.1'!_ftn3</vt:lpstr>
      <vt:lpstr>'4.1'!_ftn4</vt:lpstr>
      <vt:lpstr>'4.1'!_ftn5</vt:lpstr>
      <vt:lpstr>'4.1'!_ftn6</vt:lpstr>
      <vt:lpstr>'4.1'!_ftn7</vt:lpstr>
      <vt:lpstr>'4.1'!_ftn8</vt:lpstr>
      <vt:lpstr>'4.1'!_ftn9</vt:lpstr>
      <vt:lpstr>'4.1'!_ftnref1</vt:lpstr>
      <vt:lpstr>'4.1'!_ftnref10</vt:lpstr>
      <vt:lpstr>'4.1'!_ftnref11</vt:lpstr>
      <vt:lpstr>'4.1'!_ftnref12</vt:lpstr>
      <vt:lpstr>'4.1'!_ftnref2</vt:lpstr>
      <vt:lpstr>'4.1'!_ftnref3</vt:lpstr>
      <vt:lpstr>'4.1'!_ftnref4</vt:lpstr>
      <vt:lpstr>'4.1'!_ftnref5</vt:lpstr>
      <vt:lpstr>'4.1'!_ftnref6</vt:lpstr>
      <vt:lpstr>'4.1'!_ftnref7</vt:lpstr>
      <vt:lpstr>'4.1'!_ftnref8</vt:lpstr>
      <vt:lpstr>'4.1'!_ftnref9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dcterms:created xsi:type="dcterms:W3CDTF">2020-06-11T11:55:32Z</dcterms:created>
  <dcterms:modified xsi:type="dcterms:W3CDTF">2021-08-13T11:44:26Z</dcterms:modified>
</cp:coreProperties>
</file>